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غير العراقيين "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<sst xmlns="http://schemas.openxmlformats.org/spreadsheetml/2006/main" count="464" uniqueCount="292">
  <si>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</si>
  <si>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</si>
  <si>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</si>
  <si>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</si>
  <si>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</si>
  <si>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</si>
  <si>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</si>
  <si>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</si>
  <si>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</si>
  <si>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</si>
  <si>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</si>
  <si>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</si>
  <si>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</si>
  <si>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</si>
  <si>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</si>
  <si>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</si>
  <si>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</si>
  <si>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</si>
  <si>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</si>
  <si>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</si>
  <si>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</si>
  <si>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</si>
  <si>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</si>
  <si>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</si>
  <si>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</si>
  <si>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</si>
  <si>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الصناعة</t>
  </si>
  <si>
    <t>قطاع الصناعة</t>
  </si>
  <si>
    <t>قطاع الفنادق</t>
  </si>
  <si>
    <t>الملاحظات</t>
  </si>
  <si>
    <t>قطاع الاستثمار</t>
  </si>
  <si>
    <t>مصرف الاقتصاد (BEFI)</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</si>
  <si>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</si>
  <si>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</si>
  <si>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</si>
  <si>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</si>
  <si>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</si>
  <si>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</si>
  <si>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</si>
  <si>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</si>
  <si>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</si>
  <si>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</si>
  <si>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</si>
  <si>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</si>
  <si>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</si>
  <si>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</si>
  <si>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</si>
  <si>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</si>
  <si>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</si>
  <si>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</si>
  <si>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مصرف دار السلام (BDSI)</t>
  </si>
  <si>
    <t>فندق بغداد</t>
  </si>
  <si>
    <t>HBAG</t>
  </si>
  <si>
    <t>المهج للتحويل المالي (MTAM)</t>
  </si>
  <si>
    <t>الامين للاستثمارات العقارية</t>
  </si>
  <si>
    <t>SAEI</t>
  </si>
  <si>
    <t>المصرف المتحد</t>
  </si>
  <si>
    <t>BUND</t>
  </si>
  <si>
    <t xml:space="preserve">المصرف التجاري </t>
  </si>
  <si>
    <t>BCOI</t>
  </si>
  <si>
    <t>الباتك للاستثمارات المالية</t>
  </si>
  <si>
    <t>VBAT</t>
  </si>
  <si>
    <t>المنافع للتحويل المالي</t>
  </si>
  <si>
    <t>مؤتة للتحويل المالي</t>
  </si>
  <si>
    <t>MTMA</t>
  </si>
  <si>
    <t>MTMO</t>
  </si>
  <si>
    <t>مصرف المنصور</t>
  </si>
  <si>
    <t>BMNS</t>
  </si>
  <si>
    <t xml:space="preserve">مصرف عبر العراق </t>
  </si>
  <si>
    <t>BTRI</t>
  </si>
  <si>
    <t>الموصل لمدن الالعاب والاستثمارات السياحية (SMOF)</t>
  </si>
  <si>
    <t>الوئام للاستثمار المالي</t>
  </si>
  <si>
    <t>VWIF</t>
  </si>
  <si>
    <t>دار السلام للتأمين</t>
  </si>
  <si>
    <t>NDSA</t>
  </si>
  <si>
    <t xml:space="preserve">مصرف بغداد </t>
  </si>
  <si>
    <t>BBOB</t>
  </si>
  <si>
    <t xml:space="preserve">المعمورة العقارية </t>
  </si>
  <si>
    <t>SMRI</t>
  </si>
  <si>
    <t>IHLI</t>
  </si>
  <si>
    <t xml:space="preserve">الهلال الصناعيه </t>
  </si>
  <si>
    <t xml:space="preserve">المصرف الاهلي </t>
  </si>
  <si>
    <t>BNOI</t>
  </si>
  <si>
    <t xml:space="preserve">الرابطة المالية للتحويل المالي </t>
  </si>
  <si>
    <t>MTRA</t>
  </si>
  <si>
    <t>الامين للتأمين</t>
  </si>
  <si>
    <t>NAME</t>
  </si>
  <si>
    <t>الوائل للتحويل المالي (MTWA)</t>
  </si>
  <si>
    <t>الصناعات الخفيفة (ITLI)</t>
  </si>
  <si>
    <t>BIBI</t>
  </si>
  <si>
    <t>مصرف الاستثمار</t>
  </si>
  <si>
    <t>فندق اشور</t>
  </si>
  <si>
    <t>HASH</t>
  </si>
  <si>
    <t>HTVM</t>
  </si>
  <si>
    <t>HNTI</t>
  </si>
  <si>
    <t>الاستثمارات السياحية</t>
  </si>
  <si>
    <t xml:space="preserve">المنتجات الزراعية </t>
  </si>
  <si>
    <t>AIRP</t>
  </si>
  <si>
    <t>مصرف اشور</t>
  </si>
  <si>
    <t>BASH</t>
  </si>
  <si>
    <t>IKHC</t>
  </si>
  <si>
    <t>مصرف الشرق الاوسط</t>
  </si>
  <si>
    <t>BIME</t>
  </si>
  <si>
    <t>مصرف كوردستان</t>
  </si>
  <si>
    <t>BKUI</t>
  </si>
  <si>
    <t>المصرف العراقي الاسلامي</t>
  </si>
  <si>
    <t>BIIB</t>
  </si>
  <si>
    <t>الخياطة الحديثة</t>
  </si>
  <si>
    <t>IMOS</t>
  </si>
  <si>
    <t>مصرف الشمال (BNOR)</t>
  </si>
  <si>
    <t>الصناعات المعدنية والدراجات (IMIB)</t>
  </si>
  <si>
    <t>الخاتم للاتصالات</t>
  </si>
  <si>
    <t>TZNI</t>
  </si>
  <si>
    <t>قطاع الاتصالات</t>
  </si>
  <si>
    <t>فندق السدير</t>
  </si>
  <si>
    <t>HSAD</t>
  </si>
  <si>
    <t>المصرف الوطني الاسلامي</t>
  </si>
  <si>
    <t>BNAI</t>
  </si>
  <si>
    <t xml:space="preserve">الحرير للتحويل المالي </t>
  </si>
  <si>
    <t>MTAH</t>
  </si>
  <si>
    <t>مصرف بابل</t>
  </si>
  <si>
    <t>BBAY</t>
  </si>
  <si>
    <t>مجموع قطاع الفنادق</t>
  </si>
  <si>
    <t>الخليج للتامين</t>
  </si>
  <si>
    <t>NGIR</t>
  </si>
  <si>
    <t>IIDP</t>
  </si>
  <si>
    <t xml:space="preserve">مدينة العاب الكرخ </t>
  </si>
  <si>
    <t>SKTA</t>
  </si>
  <si>
    <t>INCP</t>
  </si>
  <si>
    <t>الصنائع الكيمياوية العصرية</t>
  </si>
  <si>
    <t>IMCI</t>
  </si>
  <si>
    <t>تصنيع وتسويق التمور</t>
  </si>
  <si>
    <t>مصرف العربية الاسلامي (BAAI)</t>
  </si>
  <si>
    <t>فنادق عشتار</t>
  </si>
  <si>
    <t>HISH</t>
  </si>
  <si>
    <t>سعر الاغلاق</t>
  </si>
  <si>
    <t>اسيا سيل للاتصالات</t>
  </si>
  <si>
    <t>TASC</t>
  </si>
  <si>
    <t>المصرف الدولي الاسلامي</t>
  </si>
  <si>
    <t>مصرف زين العراق الاسلامي</t>
  </si>
  <si>
    <t xml:space="preserve">اسماك الشرق الاوسط </t>
  </si>
  <si>
    <t>AMEF</t>
  </si>
  <si>
    <t>MTMR</t>
  </si>
  <si>
    <t>النبلاء للتحويل المالي</t>
  </si>
  <si>
    <t>MTNO</t>
  </si>
  <si>
    <t>النور للتحويل المالي</t>
  </si>
  <si>
    <t>MTNN</t>
  </si>
  <si>
    <t xml:space="preserve">الحديثة للانتاج الحيواني </t>
  </si>
  <si>
    <t>AMAP</t>
  </si>
  <si>
    <t>صناعة وتجارة الكارتون</t>
  </si>
  <si>
    <t>IICM</t>
  </si>
  <si>
    <t xml:space="preserve">النخبة للمقاولات العامة </t>
  </si>
  <si>
    <t>SNUC</t>
  </si>
  <si>
    <t xml:space="preserve">Web site : www.isx-iq.net     E-mail : info-isx@isx-iq.net   07834000034 - 07711211522 - 07270094594  : ص . ب :3607 العلوية  الهاتف </t>
  </si>
  <si>
    <t>فندق بابل</t>
  </si>
  <si>
    <t>HBAY</t>
  </si>
  <si>
    <t>العراقية لانتاج البذور</t>
  </si>
  <si>
    <t>AISP</t>
  </si>
  <si>
    <t>الخازر للمواد الانشائية</t>
  </si>
  <si>
    <t>المنصور الدوائية</t>
  </si>
  <si>
    <t>IMAP</t>
  </si>
  <si>
    <t>الكيمياوية والبلاستيكية</t>
  </si>
  <si>
    <t>فنادق كربلاء</t>
  </si>
  <si>
    <t>HKAR</t>
  </si>
  <si>
    <t>انتاج وتسويق اللحوم</t>
  </si>
  <si>
    <t>AIPM</t>
  </si>
  <si>
    <t>BZII</t>
  </si>
  <si>
    <t xml:space="preserve">1.000
</t>
  </si>
  <si>
    <t>مصرف زين العراق الاسلامي (BZII)</t>
  </si>
  <si>
    <t>الاكثر ربحية</t>
  </si>
  <si>
    <t>الاكثر خسارة</t>
  </si>
  <si>
    <t>اغلاق</t>
  </si>
  <si>
    <t>التغير(%)</t>
  </si>
  <si>
    <t>الاكثر نشاطاً حسب الاسهم المتداولة</t>
  </si>
  <si>
    <t>الاكثر نشاطاً حسب القيمة المتداولة</t>
  </si>
  <si>
    <t>انتاج الالبسة الجاهزة</t>
  </si>
  <si>
    <t>IRMC</t>
  </si>
  <si>
    <t>مصرف العربية الاسلامي</t>
  </si>
  <si>
    <t>BAAI</t>
  </si>
  <si>
    <t>بغداد للمشروبات الغازية</t>
  </si>
  <si>
    <t>IBSD</t>
  </si>
  <si>
    <t>مصرف الخليج التجاري</t>
  </si>
  <si>
    <t>BGUC</t>
  </si>
  <si>
    <t>الاهلية للتأمين</t>
  </si>
  <si>
    <t>NAHF</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</si>
  <si>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(0.470) دينار.</t>
  </si>
  <si>
    <t>ايقاف التداول على اسهم الشركة اعتبارا من جلسة الاثنين 2015/7/6 لعدم تقديم الافصاح الفصلي لعام 2015 والافصاح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سعر الاغلاق بلغ (0.900) دينار.</t>
  </si>
  <si>
    <t xml:space="preserve">ايقاف التداول على اسهم الشركة اعتبارا من جلسة الخميس 2015/8/6 لعدم تقديم الافصاح السنوي لعامي 2014 و2015 ولعدم تقديم الافصاح الفصلي للفصل الثالث لعام2015 والافصاح الفصلي للفصل الاول والثاني لعام 2016 ، سعر الاغلاق (1.640) دينار. </t>
  </si>
  <si>
    <t>ايقاف التداول على اسهم الشركة اعتبارا من جلسة الخميس 2015/8/6 لعدم تقديم الافصاح السنوي لعامي 2014 و2015 ، سعر الاغلاق (0.990) دينار.</t>
  </si>
  <si>
    <t>ايقاف التداول على اسهم الشركة اعتبارا من جلسة الاثنين 2015/10/5 لعدم تقديم الافصاح الفصلي للفصل الثاني والثالث لعام 2015 والافصاح الفصلي للفصل الاول والثاني لعام 2016 ، واستمرار الايقاف لعدم تقديم الافصاح السنوي لعام 2015 .</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</si>
  <si>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t>
  </si>
  <si>
    <t>ايقاف التداول على اسهم الشركة اعتبارا من جلسة الثلاثاء 2016/8/9 لعدم تقديم الافصاح السنوي لعام 2015 .  سعر الاغلاق (0.500) دينار.</t>
  </si>
  <si>
    <t>فندق فلسطين</t>
  </si>
  <si>
    <t>HPAL</t>
  </si>
  <si>
    <t>الخير للاستثمار المالي</t>
  </si>
  <si>
    <t>VKHF</t>
  </si>
  <si>
    <t>الزوراء للاستثمار المالي</t>
  </si>
  <si>
    <t>VZAF</t>
  </si>
  <si>
    <t>BINT</t>
  </si>
  <si>
    <t xml:space="preserve">قطاع الفنادق والسياحة </t>
  </si>
  <si>
    <t xml:space="preserve">الحمراء للتأمين </t>
  </si>
  <si>
    <t>NHAM</t>
  </si>
  <si>
    <t>الاهلية للانتاج الزراعي</t>
  </si>
  <si>
    <t>AAHP</t>
  </si>
  <si>
    <t>BINI</t>
  </si>
  <si>
    <t>ايقاف التداول على اسهم الشركة اعتبارا من جلسة الاربعاء 2016/7/13 لعدم تقديم الافصاح الفصلي للفصل الاول والثاني لعام  2016 ,  واستمرار الايقاف لعدم تقديم الافصاح السنوي لعام 2015 . سعر الاغلاق (0.310) دينار.</t>
  </si>
  <si>
    <t>IITC</t>
  </si>
  <si>
    <t>العراقية للنقل البري</t>
  </si>
  <si>
    <t>SILT</t>
  </si>
  <si>
    <t>فنادق المنصور</t>
  </si>
  <si>
    <t>HMAN</t>
  </si>
  <si>
    <t>ايقاف التداول على اسهم الشركة اعتبارا من جلسة 2014/6/4 استنادا لقرار البنك المركزي العراقي وضع المصرف تحت الوصاية واستمرار الايقاف لعدم تقديم الافصاح السنوي للاعوام (2013 و2014و2015) والافصاح الفصلي لعام 2015 والافصاح الفصلي للفصل الاول والثاني لعام 2016 وصدرت مصادقة تسجيل الشركات على قرار الهيئة العامة المنعقدة بتاريخ 2014/1/30 زيادة رأس المال من (150) مليار دينار الى (250) مليار دينار في 2014/6/4 ، سعر الاغلاق (0.720) دينار.</t>
  </si>
  <si>
    <t>ايقاف التداول على اسهم الشركة اعتبارا من جلسة الخميس 2015/8/6 لعدم تقديم الافصاح السنوي لعامي2014 و2015 والافصاح الفصلي للفصل الاول والثاني لعام 2016 ، سعر الاغلاق (1.250) دينار.</t>
  </si>
  <si>
    <t>مجموع قطاع الاتصالات</t>
  </si>
  <si>
    <t>IBPM</t>
  </si>
  <si>
    <t>السجاد والمفروشات</t>
  </si>
  <si>
    <t>سد الموصل السياحية</t>
  </si>
  <si>
    <t>بغداد العراق للنقل العام</t>
  </si>
  <si>
    <t>SBPT</t>
  </si>
  <si>
    <t>ايقاف التداول على اسهم الشركةاعتبارا من جلسة الثلاثاء 2016/8/9 لعدم تقديم الافصاح السنوي لعام 2015 .  سعر الاغلاق (0.120) دينار.</t>
  </si>
  <si>
    <t xml:space="preserve">ايقاف التداول على اسهم الشركة اعتبارا من جلسة الثلاثاء 2016/8/9 لعدم تقديم الافصاح السنوي لعام 2015 . سعر الاغلاق (0.130) دينار.  </t>
  </si>
  <si>
    <t>ين النهرين للاستثمارات المالية</t>
  </si>
  <si>
    <t>VMES</t>
  </si>
  <si>
    <t>بغداد للمشروبات الغازية(IBSD)</t>
  </si>
  <si>
    <t xml:space="preserve">مصرف نور العراق الاسلامي </t>
  </si>
  <si>
    <t>الكندي لللقاحات البيطرية</t>
  </si>
  <si>
    <t>IKLV</t>
  </si>
  <si>
    <t xml:space="preserve">مصرف الموصل </t>
  </si>
  <si>
    <t>BMFI</t>
  </si>
  <si>
    <t>BELF</t>
  </si>
  <si>
    <t>مصرف ايلاف الاسلامي</t>
  </si>
  <si>
    <t>العراقية الاعمال الهندسية</t>
  </si>
  <si>
    <t>IIEW</t>
  </si>
  <si>
    <t>مجموع قطاع الزراعة</t>
  </si>
  <si>
    <t>مجموع قطاع الخدمات</t>
  </si>
  <si>
    <t>ايقاف التداول على اسهم الشركة اعتبارا من جلسة الاثنين 2015/7/6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(1.510) دينار.</t>
  </si>
  <si>
    <t>ايقاف التداول على اسهم الشركة اعتبارا من جلسة 2014/12/29  لعدم التزام الشركة بتقديم الافصاح عن الاحداث الجوهرية واستمرار الايقاف لعدم تقديم الافصاح الفصلي لعام 2015 ولعدم تقديم الافصاح السنوي لعامي 2014 و2015 والافصاح الفصلي للفصل الاول والثاني لعام 2016 وعلى الشركة تقديم تقرير من رئيس مجلس الادارة حول الوضع الاجمالي للشركة كونها من المناطق الساخنة ، سعر الاغلاق (14.520) دينار .</t>
  </si>
  <si>
    <t>مصرف سومر التجاري</t>
  </si>
  <si>
    <t>BSUC</t>
  </si>
  <si>
    <t xml:space="preserve">اخر جلسة تداول </t>
  </si>
  <si>
    <t>مصرف دجلة والفرات</t>
  </si>
  <si>
    <t>BDFD</t>
  </si>
  <si>
    <t>قررت الهيئة العامة في اجتماعها المنعقد في 2016/9/19 زيادة راسمال الشركة من (100) مليار دينار الى (250) مليار دينار وفق المادة (55/ اولا) من قانون الشركات.</t>
  </si>
  <si>
    <t>العراقية لانتاج البذور(AISP)</t>
  </si>
  <si>
    <t>مصرف الشرق الاوسط (BIME)</t>
  </si>
  <si>
    <t>بغداد لمواد التغليف</t>
  </si>
  <si>
    <t>مصرف اشور(BASH)</t>
  </si>
  <si>
    <t>سيعقد اجتماع الهيئة العامة (غير الاعتيادي) يوم السبت 2016/12/17 الساعة العاشرة صباحا في مصرف اشور الدولي / فرع اربيل لانتخاب سبعة اعضاء لمجلس الادارة احتياط وانتخاب عضو مجلس ادارة اصلي  .</t>
  </si>
  <si>
    <t xml:space="preserve">تم غلق الاكتتاب على كامل الاسهم المطروحة البالغة (150) مليار سهم اعتبارا من 2016/11/22 ، تنفيذا لقرار الهيئة العامة المنعقدة في 2016/9/9 زيادة راس مال الشركة من (100) مليار دينار الى (250) مليار دينار وفق المادة (55/اولا) من قانون الشركات.  </t>
  </si>
  <si>
    <t>معدل السعر السابق</t>
  </si>
  <si>
    <t>سعر الاغلاق السابق</t>
  </si>
  <si>
    <t>سيعقد اجتماع الهيئة العامة المشترك لشركة بغداد للمشروبات الغازية وشركة ينابيع الزوراء للتجارة العامة والمقاولات والاستثمارات العقارية وتعبئة المياه الصحية والمشروبات الغازية والعصائر المحدودة يوم الاثنين 2016/12/26 في فندق بابل ، للموافقة على عقد التاسيس المعدل والمعد من قبل الشركتين استنادا لاحكام المادة (150/رابعا) من قانون الشركات المعدل . سيتم ايقاف التداول اعتبارا من 2016/12/21 .</t>
  </si>
  <si>
    <t xml:space="preserve">دعت الشركة مساهميها الى استلام ارباحهم النقدية البالغة (75%) من رأس المال الشركة اعتبارا من 2016/11/7 ، وسيتم التوزيع  في كل ايام الاسبوع عدا يوم الخميس في مقر الشركة الجديد الكائن في حي حطين /بجانب سكة الحديد قرب محطة وقود اليرموك مستصحبين معهم المستمسكات الثبوتية . </t>
  </si>
  <si>
    <t>دعت الشركة مساهميها الى مراجعة الادارة العامة للمصرف استلام ارباحهم لعامي 2014 و2015 وبنسبة (0.96%) اعتبارا من 2016/11/22 ، وسيتم التوزيع  من الساعة (9) صباحا ولغاية (12:30) بعد الظهر .</t>
  </si>
  <si>
    <t>فنادق المنصور(HMAN)</t>
  </si>
  <si>
    <t xml:space="preserve"> : استنادا الى قرار مجلس المحافظين  
 .ستكون اخر جلسة تداول لعام 2016 يوم الاثنين الموافق 2016/12/26  
 .ستكون اول جلسة تداول لعام 2017 يوم الاثنين الموافق 2017/1/2  </t>
  </si>
  <si>
    <t>مصرف الاتحاد العراقي(BUOI)</t>
  </si>
  <si>
    <t>سيعقد اجتماع الهيئة العامة يوم الاثنين 2016/12/19 الساعة العاشرة صباحا في مقر الشركة بفندق المنصور لمناقشة الحسابات الختامية للسنة المالية المنتهية في 2015/12/31 ومعالجة العجز ومناقشة موضوع استثمار وادارة الفندق من قبل شركات عالمية معروفة وانتخاب ممثلي القطاع الخاص لمجلس الادارة الجديد  . سيتم ايقاف التداول اعتبارا من الاربعاء 2016/12/14</t>
  </si>
  <si>
    <t>مصرف الائتمان</t>
  </si>
  <si>
    <t>BROI</t>
  </si>
  <si>
    <t xml:space="preserve">المرج العالمية للتحويل </t>
  </si>
  <si>
    <t xml:space="preserve">النبال للتحويل المالي </t>
  </si>
  <si>
    <t>MTNI</t>
  </si>
  <si>
    <t>البادية للنقل العام</t>
  </si>
  <si>
    <t>SBAG</t>
  </si>
  <si>
    <t>مجموع قطاع التأمين</t>
  </si>
  <si>
    <t>سيعقد اجتماع الهيئة العامة  يوم الاربعاء 2016/12/14 الساعة العاشرة صباحا في مقر الشركة الكائن في المنصور لانتخاب اعضاء مجلس ادارة .</t>
  </si>
  <si>
    <t>الخاتم للاتصالات(TZNI)</t>
  </si>
  <si>
    <t xml:space="preserve">مجموع السوق الثاني </t>
  </si>
  <si>
    <t>مجموع السوقين</t>
  </si>
  <si>
    <t>نشرة التداول في السوق النظامي رقم (224)</t>
  </si>
  <si>
    <t>نشرة التداول في السوق الثاني رقم (118)</t>
  </si>
  <si>
    <t>اخبار الشركات المساهمة المدرجة في سوق العراق للاوراق المالية لجلسة  الاثنين الموافق 2016/12/12</t>
  </si>
  <si>
    <t xml:space="preserve"> الشركات المتوقفة عن التداول بقرار من هيئة الاوراق المالية لجلسة  الاثنين الموافق 2016/12/12</t>
  </si>
  <si>
    <t xml:space="preserve"> الشركات غير المتداولة في السوق النظامي لجلسة  الاثنين الموافق 2016/12/12</t>
  </si>
  <si>
    <t xml:space="preserve"> الشركات غير المتداولة في السوق الثاني لجلسة  الاثنين الموافق 2016/12/12</t>
  </si>
  <si>
    <t>جلسة الاثنين 2016/12/12</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</si>
  <si>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</si>
  <si>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</si>
  <si>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 xml:space="preserve">سيعقد اجتماع الهيئة العامة  يوم الخميس 2016/12/15 الساعة العاشرة صباحا في نادي العلوية  لمناقشة الحسابات الختامية لعام 2015 والمصادقه عليها ، ومناقشة تخفيض عدد اعضاء مجلس الادارة من (7) الى (5) اعضاء ، وانتخاب اعضاء مجلس ادارة جديد من (5) اعضاء اصليين واحتياط .تم ايقاف التداول اعتبارا من الاثنين 2016/12/12 . </t>
  </si>
  <si>
    <t xml:space="preserve">جلسة الاثنين 2016/12/12 </t>
  </si>
  <si>
    <t xml:space="preserve">  </t>
  </si>
  <si>
    <t>نشرة  تداول الاسهم المشتراة لغير العراقيين في السوق النظامي</t>
  </si>
  <si>
    <t>المصرف التجاري العراقي</t>
  </si>
  <si>
    <t>مصرف الشرق الاوسط للاستثمار</t>
  </si>
  <si>
    <t xml:space="preserve">مصرف الأئتمان العراقي </t>
  </si>
  <si>
    <t xml:space="preserve">مصرف الخليج التجاري </t>
  </si>
  <si>
    <t xml:space="preserve">قطاع الصناعة </t>
  </si>
  <si>
    <t xml:space="preserve">بغداد للمشروبات الغازية </t>
  </si>
  <si>
    <t xml:space="preserve">مجموع قطاع الصناعة </t>
  </si>
  <si>
    <t>المجموع الكلي</t>
  </si>
  <si>
    <t>بلغ الرقم القياسي العام (638.680) نقطة منخفضا  بنسبة (0.22%)</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</si>
</sst>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3">
    <font>
      <sz val="11"/>
      <color theme="1"/>
      <name val="Calibri"/>
      <family val="2"/>
    </font>
    <font>
      <sz val="11"/>
      <color indexed="8"/>
      <name val="Arial"/>
      <family val="2"/>
    </font>
    <font>
      <sz val="10"/>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18"/>
      <name val="Arial"/>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4"/>
      <color indexed="8"/>
      <name val="Arial"/>
      <family val="2"/>
    </font>
    <font>
      <b/>
      <sz val="13"/>
      <color indexed="8"/>
      <name val="Arial"/>
      <family val="2"/>
    </font>
    <font>
      <sz val="12"/>
      <color indexed="8"/>
      <name val="Arial"/>
      <family val="2"/>
    </font>
    <font>
      <sz val="11"/>
      <color indexed="56"/>
      <name val="Arial"/>
      <family val="2"/>
    </font>
    <font>
      <b/>
      <sz val="14"/>
      <color indexed="8"/>
      <name val="Arial"/>
      <family val="2"/>
    </font>
    <font>
      <sz val="14"/>
      <color indexed="56"/>
      <name val="Arial"/>
      <family val="2"/>
    </font>
    <font>
      <b/>
      <sz val="18"/>
      <color indexed="56"/>
      <name val="Arial"/>
      <family val="2"/>
    </font>
    <font>
      <b/>
      <sz val="16"/>
      <color indexed="56"/>
      <name val="Arial"/>
      <family val="2"/>
    </font>
    <font>
      <sz val="16"/>
      <color indexed="8"/>
      <name val="Arial"/>
      <family val="2"/>
    </font>
    <font>
      <sz val="16"/>
      <color indexed="10"/>
      <name val="Arial"/>
      <family val="2"/>
    </font>
    <font>
      <sz val="16"/>
      <color indexed="56"/>
      <name val="Arial"/>
      <family val="2"/>
    </font>
    <font>
      <b/>
      <sz val="16"/>
      <color indexed="10"/>
      <name val="Arial"/>
      <family val="2"/>
    </font>
    <font>
      <sz val="10"/>
      <color indexed="56"/>
      <name val="Arial"/>
      <family val="2"/>
    </font>
    <font>
      <sz val="13"/>
      <color indexed="8"/>
      <name val="Arial"/>
      <family val="2"/>
    </font>
    <font>
      <b/>
      <sz val="12"/>
      <color indexed="17"/>
      <name val="Arial"/>
      <family val="2"/>
    </font>
    <font>
      <b/>
      <sz val="12"/>
      <color indexed="10"/>
      <name val="Arial"/>
      <family val="2"/>
    </font>
    <font>
      <b/>
      <sz val="13"/>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4"/>
      <color theme="1"/>
      <name val="Calibri"/>
      <family val="2"/>
    </font>
    <font>
      <b/>
      <sz val="13"/>
      <color theme="1"/>
      <name val="Calibri"/>
      <family val="2"/>
    </font>
    <font>
      <sz val="12"/>
      <color theme="1"/>
      <name val="Calibri"/>
      <family val="2"/>
    </font>
    <font>
      <sz val="11"/>
      <color rgb="FF002060"/>
      <name val="Calibri"/>
      <family val="2"/>
    </font>
    <font>
      <b/>
      <sz val="14"/>
      <color theme="1"/>
      <name val="Calibri"/>
      <family val="2"/>
    </font>
    <font>
      <sz val="14"/>
      <color rgb="FF002060"/>
      <name val="Arial"/>
      <family val="2"/>
    </font>
    <font>
      <b/>
      <sz val="13"/>
      <color rgb="FF002060"/>
      <name val="Arial"/>
      <family val="2"/>
    </font>
    <font>
      <b/>
      <sz val="12"/>
      <color rgb="FF002060"/>
      <name val="Arial"/>
      <family val="2"/>
    </font>
    <font>
      <b/>
      <sz val="18"/>
      <color rgb="FF002060"/>
      <name val="Arial"/>
      <family val="2"/>
    </font>
    <font>
      <b/>
      <sz val="14"/>
      <color rgb="FF002060"/>
      <name val="Arial"/>
      <family val="2"/>
    </font>
    <font>
      <b/>
      <sz val="16"/>
      <color rgb="FF002060"/>
      <name val="Arial"/>
      <family val="2"/>
    </font>
    <font>
      <sz val="16"/>
      <color theme="1"/>
      <name val="Calibri"/>
      <family val="2"/>
    </font>
    <font>
      <sz val="16"/>
      <color rgb="FFFF0000"/>
      <name val="Calibri"/>
      <family val="2"/>
    </font>
    <font>
      <sz val="16"/>
      <color rgb="FF002060"/>
      <name val="Calibri"/>
      <family val="2"/>
    </font>
    <font>
      <b/>
      <sz val="16"/>
      <color rgb="FF002060"/>
      <name val="Calibri"/>
      <family val="2"/>
    </font>
    <font>
      <b/>
      <sz val="16"/>
      <color rgb="FFFF0000"/>
      <name val="Arial"/>
      <family val="2"/>
    </font>
    <font>
      <sz val="10"/>
      <color rgb="FF002060"/>
      <name val="Arial"/>
      <family val="2"/>
    </font>
    <font>
      <sz val="13"/>
      <color theme="1"/>
      <name val="Calibri"/>
      <family val="2"/>
    </font>
    <font>
      <b/>
      <sz val="12"/>
      <color rgb="FF00B050"/>
      <name val="Arial"/>
      <family val="2"/>
    </font>
    <font>
      <b/>
      <sz val="12"/>
      <color rgb="FFFF0000"/>
      <name val="Arial"/>
      <family val="2"/>
    </font>
    <font>
      <b/>
      <sz val="14"/>
      <color rgb="FF002060"/>
      <name val="Calibri"/>
      <family val="2"/>
    </font>
    <font>
      <b/>
      <sz val="13"/>
      <color theme="0"/>
      <name val="Arial Narrow"/>
      <family val="2"/>
    </font>
    <font>
      <b/>
      <sz val="22"/>
      <color rgb="FF002060"/>
      <name val="Arial"/>
      <family val="2"/>
    </font>
    <font>
      <b/>
      <sz val="15"/>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style="thin">
        <color theme="1"/>
      </left>
      <right style="thin">
        <color theme="1"/>
      </right>
      <top style="thin">
        <color theme="1"/>
      </top>
      <bottom style="thin">
        <color theme="1"/>
      </bottom>
    </border>
    <border>
      <left style="thin"/>
      <right style="thin"/>
      <top style="thin"/>
      <bottom style="thin">
        <color theme="1"/>
      </bottom>
    </border>
    <border>
      <left style="thin">
        <color theme="0"/>
      </left>
      <right style="thin">
        <color theme="0"/>
      </right>
      <top>
        <color indexed="63"/>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indexed="18"/>
      </left>
      <right style="thin">
        <color indexed="18"/>
      </right>
      <top style="thin">
        <color indexed="18"/>
      </top>
      <bottom style="thin">
        <color indexed="18"/>
      </bottom>
    </border>
    <border>
      <left style="thin"/>
      <right style="thin"/>
      <top style="thin"/>
      <bottom/>
    </border>
    <border>
      <left/>
      <right style="thin">
        <color indexed="18"/>
      </right>
      <top style="thin">
        <color indexed="18"/>
      </top>
      <bottom/>
    </border>
    <border>
      <left style="thin"/>
      <right style="thin">
        <color theme="1"/>
      </right>
      <top style="thin">
        <color theme="1"/>
      </top>
      <bottom style="thin">
        <color theme="1"/>
      </bottom>
    </border>
    <border>
      <left/>
      <right/>
      <top style="thin"/>
      <bottom style="thin"/>
    </border>
    <border>
      <left>
        <color indexed="63"/>
      </left>
      <right>
        <color indexed="63"/>
      </right>
      <top>
        <color indexed="63"/>
      </top>
      <bottom style="thin"/>
    </border>
    <border>
      <left style="thin">
        <color indexed="18"/>
      </left>
      <right style="thin">
        <color indexed="18"/>
      </right>
      <top style="thin"/>
      <bottom style="thin">
        <color indexed="18"/>
      </bottom>
    </border>
    <border>
      <left style="thin"/>
      <right/>
      <top style="thin"/>
      <bottom style="thin"/>
    </border>
    <border>
      <left/>
      <right style="thin"/>
      <top style="thin"/>
      <bottom style="thin"/>
    </border>
    <border>
      <left style="thin">
        <color indexed="18"/>
      </left>
      <right/>
      <top style="thin"/>
      <bottom style="thin"/>
    </border>
    <border>
      <left style="thin">
        <color theme="0"/>
      </left>
      <right>
        <color indexed="63"/>
      </right>
      <top style="thin">
        <color theme="0"/>
      </top>
      <bottom style="thin">
        <color theme="0"/>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color indexed="63"/>
      </left>
      <right>
        <color indexed="63"/>
      </right>
      <top style="thin">
        <color theme="0"/>
      </top>
      <bottom style="thin">
        <color theme="0"/>
      </bottom>
    </border>
    <border>
      <left style="thin">
        <color theme="0"/>
      </left>
      <right>
        <color indexed="63"/>
      </right>
      <top style="thin">
        <color theme="0"/>
      </top>
      <bottom style="thin"/>
    </border>
    <border>
      <left>
        <color indexed="63"/>
      </left>
      <right>
        <color indexed="63"/>
      </right>
      <top style="thin">
        <color theme="0"/>
      </top>
      <bottom style="thin"/>
    </border>
    <border>
      <left>
        <color indexed="63"/>
      </left>
      <right style="thin">
        <color theme="0"/>
      </right>
      <top style="thin">
        <color theme="0"/>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4"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4"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4"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4"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4"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4"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4"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4"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 fillId="23" borderId="0" applyNumberFormat="0" applyBorder="0" applyAlignment="0" applyProtection="0"/>
    <xf numFmtId="0" fontId="60" fillId="24" borderId="0" applyNumberFormat="0" applyBorder="0" applyAlignment="0" applyProtection="0"/>
    <xf numFmtId="0" fontId="60" fillId="24" borderId="0" applyNumberFormat="0" applyBorder="0" applyAlignment="0" applyProtection="0"/>
    <xf numFmtId="0" fontId="5" fillId="25" borderId="0" applyNumberFormat="0" applyBorder="0" applyAlignment="0" applyProtection="0"/>
    <xf numFmtId="0" fontId="60" fillId="26" borderId="0" applyNumberFormat="0" applyBorder="0" applyAlignment="0" applyProtection="0"/>
    <xf numFmtId="0" fontId="60" fillId="26" borderId="0" applyNumberFormat="0" applyBorder="0" applyAlignment="0" applyProtection="0"/>
    <xf numFmtId="0" fontId="5" fillId="17" borderId="0" applyNumberFormat="0" applyBorder="0" applyAlignment="0" applyProtection="0"/>
    <xf numFmtId="0" fontId="60" fillId="27" borderId="0" applyNumberFormat="0" applyBorder="0" applyAlignment="0" applyProtection="0"/>
    <xf numFmtId="0" fontId="60" fillId="27" borderId="0" applyNumberFormat="0" applyBorder="0" applyAlignment="0" applyProtection="0"/>
    <xf numFmtId="0" fontId="5" fillId="19" borderId="0" applyNumberFormat="0" applyBorder="0" applyAlignment="0" applyProtection="0"/>
    <xf numFmtId="0" fontId="60" fillId="28" borderId="0" applyNumberFormat="0" applyBorder="0" applyAlignment="0" applyProtection="0"/>
    <xf numFmtId="0" fontId="60" fillId="28" borderId="0" applyNumberFormat="0" applyBorder="0" applyAlignment="0" applyProtection="0"/>
    <xf numFmtId="0" fontId="5" fillId="29" borderId="0" applyNumberFormat="0" applyBorder="0" applyAlignment="0" applyProtection="0"/>
    <xf numFmtId="0" fontId="60" fillId="30" borderId="0" applyNumberFormat="0" applyBorder="0" applyAlignment="0" applyProtection="0"/>
    <xf numFmtId="0" fontId="60" fillId="30" borderId="0" applyNumberFormat="0" applyBorder="0" applyAlignment="0" applyProtection="0"/>
    <xf numFmtId="0" fontId="5" fillId="31" borderId="0" applyNumberFormat="0" applyBorder="0" applyAlignment="0" applyProtection="0"/>
    <xf numFmtId="0" fontId="60" fillId="32" borderId="0" applyNumberFormat="0" applyBorder="0" applyAlignment="0" applyProtection="0"/>
    <xf numFmtId="0" fontId="60" fillId="32" borderId="0" applyNumberFormat="0" applyBorder="0" applyAlignment="0" applyProtection="0"/>
    <xf numFmtId="0" fontId="5" fillId="33" borderId="0" applyNumberFormat="0" applyBorder="0" applyAlignment="0" applyProtection="0"/>
    <xf numFmtId="0" fontId="60" fillId="34" borderId="0" applyNumberFormat="0" applyBorder="0" applyAlignment="0" applyProtection="0"/>
    <xf numFmtId="0" fontId="60" fillId="34" borderId="0" applyNumberFormat="0" applyBorder="0" applyAlignment="0" applyProtection="0"/>
    <xf numFmtId="0" fontId="5" fillId="35"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5" fillId="37" borderId="0" applyNumberFormat="0" applyBorder="0" applyAlignment="0" applyProtection="0"/>
    <xf numFmtId="0" fontId="60" fillId="38" borderId="0" applyNumberFormat="0" applyBorder="0" applyAlignment="0" applyProtection="0"/>
    <xf numFmtId="0" fontId="60" fillId="38" borderId="0" applyNumberFormat="0" applyBorder="0" applyAlignment="0" applyProtection="0"/>
    <xf numFmtId="0" fontId="5" fillId="39"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5" fillId="29"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5" fillId="31"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5" fillId="43"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 fillId="5" borderId="0" applyNumberFormat="0" applyBorder="0" applyAlignment="0" applyProtection="0"/>
    <xf numFmtId="0" fontId="62" fillId="45" borderId="1" applyNumberFormat="0" applyAlignment="0" applyProtection="0"/>
    <xf numFmtId="0" fontId="62" fillId="45" borderId="1" applyNumberFormat="0" applyAlignment="0" applyProtection="0"/>
    <xf numFmtId="0" fontId="7" fillId="46" borderId="2" applyNumberFormat="0" applyAlignment="0" applyProtection="0"/>
    <xf numFmtId="0" fontId="63" fillId="47" borderId="3" applyNumberFormat="0" applyAlignment="0" applyProtection="0"/>
    <xf numFmtId="0" fontId="63" fillId="47" borderId="3" applyNumberFormat="0" applyAlignment="0" applyProtection="0"/>
    <xf numFmtId="0" fontId="8"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9" fillId="0" borderId="0" applyNumberFormat="0" applyFill="0" applyBorder="0" applyAlignment="0" applyProtection="0"/>
    <xf numFmtId="0" fontId="65" fillId="0" borderId="0" applyNumberFormat="0" applyFill="0" applyBorder="0" applyAlignment="0" applyProtection="0"/>
    <xf numFmtId="0" fontId="66" fillId="49" borderId="0" applyNumberFormat="0" applyBorder="0" applyAlignment="0" applyProtection="0"/>
    <xf numFmtId="0" fontId="66" fillId="49" borderId="0" applyNumberFormat="0" applyBorder="0" applyAlignment="0" applyProtection="0"/>
    <xf numFmtId="0" fontId="10" fillId="7" borderId="0" applyNumberFormat="0" applyBorder="0" applyAlignment="0" applyProtection="0"/>
    <xf numFmtId="0" fontId="67" fillId="0" borderId="5" applyNumberFormat="0" applyFill="0" applyAlignment="0" applyProtection="0"/>
    <xf numFmtId="0" fontId="67" fillId="0" borderId="5" applyNumberFormat="0" applyFill="0" applyAlignment="0" applyProtection="0"/>
    <xf numFmtId="0" fontId="11" fillId="0" borderId="6"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12" fillId="0" borderId="8" applyNumberFormat="0" applyFill="0" applyAlignment="0" applyProtection="0"/>
    <xf numFmtId="0" fontId="69" fillId="0" borderId="9" applyNumberFormat="0" applyFill="0" applyAlignment="0" applyProtection="0"/>
    <xf numFmtId="0" fontId="69" fillId="0" borderId="9" applyNumberFormat="0" applyFill="0" applyAlignment="0" applyProtection="0"/>
    <xf numFmtId="0" fontId="13" fillId="0" borderId="1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0" borderId="0" applyNumberFormat="0" applyFill="0" applyBorder="0" applyAlignment="0" applyProtection="0"/>
    <xf numFmtId="0" fontId="71" fillId="50" borderId="1" applyNumberFormat="0" applyAlignment="0" applyProtection="0"/>
    <xf numFmtId="0" fontId="71" fillId="50" borderId="1" applyNumberFormat="0" applyAlignment="0" applyProtection="0"/>
    <xf numFmtId="0" fontId="14" fillId="13" borderId="2" applyNumberFormat="0" applyAlignment="0" applyProtection="0"/>
    <xf numFmtId="0" fontId="72" fillId="0" borderId="11" applyNumberFormat="0" applyFill="0" applyAlignment="0" applyProtection="0"/>
    <xf numFmtId="0" fontId="72" fillId="0" borderId="11" applyNumberFormat="0" applyFill="0" applyAlignment="0" applyProtection="0"/>
    <xf numFmtId="0" fontId="15" fillId="0" borderId="12" applyNumberFormat="0" applyFill="0" applyAlignment="0" applyProtection="0"/>
    <xf numFmtId="0" fontId="73" fillId="51" borderId="0" applyNumberFormat="0" applyBorder="0" applyAlignment="0" applyProtection="0"/>
    <xf numFmtId="0" fontId="73" fillId="51" borderId="0" applyNumberFormat="0" applyBorder="0" applyAlignment="0" applyProtection="0"/>
    <xf numFmtId="0" fontId="16" fillId="5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4" fillId="45" borderId="15" applyNumberFormat="0" applyAlignment="0" applyProtection="0"/>
    <xf numFmtId="0" fontId="74" fillId="45" borderId="15" applyNumberFormat="0" applyAlignment="0" applyProtection="0"/>
    <xf numFmtId="0" fontId="17" fillId="46" borderId="16"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76" fillId="0" borderId="17" applyNumberFormat="0" applyFill="0" applyAlignment="0" applyProtection="0"/>
    <xf numFmtId="0" fontId="76" fillId="0" borderId="17" applyNumberFormat="0" applyFill="0" applyAlignment="0" applyProtection="0"/>
    <xf numFmtId="0" fontId="19" fillId="0" borderId="18"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0" fillId="0" borderId="0" applyNumberFormat="0" applyFill="0" applyBorder="0" applyAlignment="0" applyProtection="0"/>
  </cellStyleXfs>
  <cellXfs count="176">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8" fillId="55" borderId="19" xfId="143" applyFont="1" applyFill="1" applyBorder="1" applyAlignment="1">
      <alignment horizontal="center" vertical="center"/>
      <protection/>
    </xf>
    <xf numFmtId="0" fontId="78" fillId="55" borderId="19" xfId="143" applyFont="1" applyFill="1" applyBorder="1" applyAlignment="1">
      <alignment horizontal="center" vertical="center" wrapText="1"/>
      <protection/>
    </xf>
    <xf numFmtId="0" fontId="79" fillId="0" borderId="0" xfId="0" applyFont="1" applyAlignment="1">
      <alignment/>
    </xf>
    <xf numFmtId="0" fontId="80" fillId="0" borderId="0" xfId="0" applyFont="1" applyAlignment="1">
      <alignment/>
    </xf>
    <xf numFmtId="0" fontId="77" fillId="0" borderId="0" xfId="0" applyFont="1" applyAlignment="1">
      <alignment/>
    </xf>
    <xf numFmtId="0" fontId="81" fillId="0" borderId="0" xfId="0" applyFont="1" applyAlignment="1">
      <alignment/>
    </xf>
    <xf numFmtId="0" fontId="82" fillId="0" borderId="0" xfId="0" applyFont="1" applyBorder="1" applyAlignment="1">
      <alignment/>
    </xf>
    <xf numFmtId="0" fontId="83" fillId="0" borderId="0" xfId="0" applyFont="1" applyAlignment="1">
      <alignment/>
    </xf>
    <xf numFmtId="0" fontId="84" fillId="0" borderId="20" xfId="144" applyFont="1" applyBorder="1" applyAlignment="1">
      <alignment horizontal="center" vertical="center"/>
      <protection/>
    </xf>
    <xf numFmtId="0" fontId="84" fillId="0" borderId="20" xfId="144" applyFont="1" applyBorder="1" applyAlignment="1">
      <alignment horizontal="center" vertical="center" wrapText="1"/>
      <protection/>
    </xf>
    <xf numFmtId="0" fontId="85" fillId="0" borderId="19" xfId="0" applyFont="1" applyBorder="1" applyAlignment="1">
      <alignment vertical="center" wrapText="1"/>
    </xf>
    <xf numFmtId="0" fontId="86" fillId="0" borderId="19" xfId="0" applyFont="1" applyFill="1" applyBorder="1" applyAlignment="1">
      <alignment vertical="center"/>
    </xf>
    <xf numFmtId="181" fontId="86" fillId="0" borderId="19" xfId="0" applyNumberFormat="1" applyFont="1" applyBorder="1" applyAlignment="1">
      <alignment horizontal="center" vertical="center"/>
    </xf>
    <xf numFmtId="0" fontId="86" fillId="0" borderId="19" xfId="0" applyFont="1" applyBorder="1" applyAlignment="1">
      <alignment horizontal="center" vertical="center"/>
    </xf>
    <xf numFmtId="181" fontId="78" fillId="0" borderId="19" xfId="0" applyNumberFormat="1" applyFont="1" applyBorder="1" applyAlignment="1">
      <alignment horizontal="center" vertical="center"/>
    </xf>
    <xf numFmtId="181" fontId="86" fillId="0" borderId="0" xfId="0" applyNumberFormat="1" applyFont="1" applyBorder="1" applyAlignment="1">
      <alignment horizontal="center" vertical="center"/>
    </xf>
    <xf numFmtId="0" fontId="86" fillId="0" borderId="20" xfId="144" applyFont="1" applyBorder="1" applyAlignment="1">
      <alignment horizontal="center" vertical="center"/>
      <protection/>
    </xf>
    <xf numFmtId="0" fontId="86" fillId="0" borderId="21" xfId="0" applyFont="1" applyFill="1" applyBorder="1" applyAlignment="1">
      <alignment vertical="center"/>
    </xf>
    <xf numFmtId="0" fontId="0" fillId="0" borderId="22" xfId="0" applyBorder="1" applyAlignment="1">
      <alignment/>
    </xf>
    <xf numFmtId="0" fontId="77" fillId="0" borderId="22" xfId="0" applyFont="1" applyBorder="1" applyAlignment="1">
      <alignment/>
    </xf>
    <xf numFmtId="0" fontId="87" fillId="0" borderId="23" xfId="327" applyFont="1" applyBorder="1" applyAlignment="1">
      <alignment vertical="center"/>
      <protection/>
    </xf>
    <xf numFmtId="0" fontId="87" fillId="0" borderId="24" xfId="327" applyFont="1" applyBorder="1" applyAlignment="1">
      <alignment vertical="center"/>
      <protection/>
    </xf>
    <xf numFmtId="0" fontId="0" fillId="0" borderId="24" xfId="0" applyBorder="1" applyAlignment="1">
      <alignment/>
    </xf>
    <xf numFmtId="0" fontId="77" fillId="0" borderId="24" xfId="0" applyFont="1" applyBorder="1" applyAlignment="1">
      <alignment/>
    </xf>
    <xf numFmtId="0" fontId="0" fillId="0" borderId="25" xfId="0" applyBorder="1" applyAlignment="1">
      <alignment/>
    </xf>
    <xf numFmtId="0" fontId="0" fillId="0" borderId="26" xfId="0" applyBorder="1" applyAlignment="1">
      <alignment/>
    </xf>
    <xf numFmtId="3" fontId="3" fillId="0" borderId="26" xfId="0" applyNumberFormat="1" applyFont="1" applyBorder="1" applyAlignment="1">
      <alignment horizontal="right" vertical="center"/>
    </xf>
    <xf numFmtId="0" fontId="88" fillId="0" borderId="19" xfId="0" applyFont="1" applyBorder="1" applyAlignment="1">
      <alignment vertical="center" wrapText="1"/>
    </xf>
    <xf numFmtId="181" fontId="88" fillId="0" borderId="19" xfId="0" applyNumberFormat="1" applyFont="1" applyBorder="1" applyAlignment="1">
      <alignment horizontal="right" vertical="center" wrapText="1"/>
    </xf>
    <xf numFmtId="4" fontId="86" fillId="0" borderId="19" xfId="0" applyNumberFormat="1" applyFont="1" applyBorder="1" applyAlignment="1">
      <alignment horizontal="center" vertical="center"/>
    </xf>
    <xf numFmtId="0" fontId="89" fillId="0" borderId="23" xfId="327" applyFont="1" applyBorder="1" applyAlignment="1">
      <alignment horizontal="right" vertical="center"/>
      <protection/>
    </xf>
    <xf numFmtId="0" fontId="90" fillId="0" borderId="24" xfId="0" applyFont="1" applyBorder="1" applyAlignment="1">
      <alignment vertical="center"/>
    </xf>
    <xf numFmtId="0" fontId="90" fillId="0" borderId="24" xfId="0" applyFont="1" applyBorder="1" applyAlignment="1">
      <alignment/>
    </xf>
    <xf numFmtId="0" fontId="91" fillId="0" borderId="24" xfId="0" applyFont="1" applyBorder="1" applyAlignment="1">
      <alignment/>
    </xf>
    <xf numFmtId="0" fontId="91" fillId="0" borderId="24" xfId="0" applyFont="1" applyBorder="1" applyAlignment="1">
      <alignment vertical="center"/>
    </xf>
    <xf numFmtId="0" fontId="89" fillId="0" borderId="24" xfId="327" applyFont="1" applyBorder="1" applyAlignment="1">
      <alignment horizontal="right" vertical="center"/>
      <protection/>
    </xf>
    <xf numFmtId="0" fontId="92" fillId="0" borderId="24" xfId="0" applyFont="1" applyBorder="1" applyAlignment="1">
      <alignment vertical="center"/>
    </xf>
    <xf numFmtId="3" fontId="89" fillId="0" borderId="24" xfId="0" applyNumberFormat="1" applyFont="1" applyBorder="1" applyAlignment="1">
      <alignment horizontal="right" vertical="center"/>
    </xf>
    <xf numFmtId="3" fontId="91" fillId="0" borderId="24" xfId="0" applyNumberFormat="1" applyFont="1" applyBorder="1" applyAlignment="1">
      <alignment vertical="center"/>
    </xf>
    <xf numFmtId="0" fontId="89" fillId="0" borderId="23" xfId="327" applyFont="1" applyBorder="1" applyAlignment="1">
      <alignment vertical="center"/>
      <protection/>
    </xf>
    <xf numFmtId="0" fontId="93" fillId="0" borderId="24" xfId="0" applyFont="1" applyBorder="1" applyAlignment="1">
      <alignment horizontal="right" vertical="center"/>
    </xf>
    <xf numFmtId="0" fontId="89" fillId="0" borderId="23" xfId="327" applyFont="1" applyBorder="1" applyAlignment="1">
      <alignment vertical="center" wrapText="1"/>
      <protection/>
    </xf>
    <xf numFmtId="0" fontId="21" fillId="0" borderId="24" xfId="327" applyFont="1" applyBorder="1" applyAlignment="1">
      <alignment vertical="center"/>
      <protection/>
    </xf>
    <xf numFmtId="3" fontId="90" fillId="0" borderId="24" xfId="0" applyNumberFormat="1" applyFont="1" applyBorder="1" applyAlignment="1">
      <alignment vertical="center"/>
    </xf>
    <xf numFmtId="0" fontId="89" fillId="0" borderId="24" xfId="0" applyFont="1" applyBorder="1" applyAlignment="1">
      <alignment vertical="center"/>
    </xf>
    <xf numFmtId="181" fontId="89" fillId="0" borderId="24" xfId="327" applyNumberFormat="1" applyFont="1" applyBorder="1" applyAlignment="1">
      <alignment horizontal="right" vertical="center"/>
      <protection/>
    </xf>
    <xf numFmtId="0" fontId="89" fillId="0" borderId="24" xfId="327" applyFont="1" applyBorder="1" applyAlignment="1">
      <alignment vertical="center"/>
      <protection/>
    </xf>
    <xf numFmtId="181" fontId="94" fillId="0" borderId="24" xfId="327" applyNumberFormat="1" applyFont="1" applyBorder="1" applyAlignment="1">
      <alignment vertical="center" wrapText="1"/>
      <protection/>
    </xf>
    <xf numFmtId="3" fontId="89" fillId="0" borderId="24" xfId="0" applyNumberFormat="1" applyFont="1" applyBorder="1" applyAlignment="1">
      <alignment vertical="center"/>
    </xf>
    <xf numFmtId="0" fontId="86" fillId="0" borderId="19" xfId="0" applyFont="1" applyFill="1" applyBorder="1" applyAlignment="1">
      <alignment horizontal="right" vertical="center"/>
    </xf>
    <xf numFmtId="0" fontId="95" fillId="0" borderId="0" xfId="0" applyFont="1" applyAlignment="1">
      <alignment vertical="center"/>
    </xf>
    <xf numFmtId="0" fontId="86" fillId="0" borderId="27" xfId="0" applyFont="1" applyFill="1" applyBorder="1" applyAlignment="1">
      <alignment horizontal="center" vertical="center"/>
    </xf>
    <xf numFmtId="180" fontId="86" fillId="0" borderId="28" xfId="0" applyNumberFormat="1" applyFont="1" applyBorder="1" applyAlignment="1">
      <alignment horizontal="center" vertical="center"/>
    </xf>
    <xf numFmtId="2" fontId="86" fillId="0" borderId="28" xfId="0" applyNumberFormat="1" applyFont="1" applyBorder="1" applyAlignment="1">
      <alignment horizontal="center" vertical="center"/>
    </xf>
    <xf numFmtId="0" fontId="86" fillId="0" borderId="0" xfId="0" applyFont="1" applyBorder="1" applyAlignment="1">
      <alignment/>
    </xf>
    <xf numFmtId="180" fontId="86" fillId="0" borderId="29" xfId="0" applyNumberFormat="1" applyFont="1" applyBorder="1" applyAlignment="1">
      <alignment horizontal="center" vertical="center"/>
    </xf>
    <xf numFmtId="4" fontId="86" fillId="0" borderId="28" xfId="0" applyNumberFormat="1" applyFont="1" applyBorder="1" applyAlignment="1">
      <alignment horizontal="center" vertical="center"/>
    </xf>
    <xf numFmtId="3" fontId="86" fillId="0" borderId="19" xfId="0" applyNumberFormat="1" applyFont="1" applyBorder="1" applyAlignment="1">
      <alignment horizontal="center" vertical="center"/>
    </xf>
    <xf numFmtId="2" fontId="88" fillId="0" borderId="19" xfId="0" applyNumberFormat="1" applyFont="1" applyBorder="1" applyAlignment="1">
      <alignment horizontal="right" vertical="center" wrapText="1"/>
    </xf>
    <xf numFmtId="0" fontId="86" fillId="0" borderId="0" xfId="0" applyFont="1" applyFill="1" applyBorder="1" applyAlignment="1">
      <alignment vertical="center"/>
    </xf>
    <xf numFmtId="181" fontId="86" fillId="0" borderId="30" xfId="0" applyNumberFormat="1" applyFont="1" applyBorder="1" applyAlignment="1">
      <alignment horizontal="center" vertical="center"/>
    </xf>
    <xf numFmtId="0" fontId="0" fillId="0" borderId="0" xfId="0" applyBorder="1" applyAlignment="1">
      <alignment/>
    </xf>
    <xf numFmtId="0" fontId="77" fillId="0" borderId="0" xfId="0" applyFont="1" applyBorder="1" applyAlignment="1">
      <alignment/>
    </xf>
    <xf numFmtId="0" fontId="86" fillId="0" borderId="20" xfId="0" applyFont="1" applyFill="1" applyBorder="1" applyAlignment="1">
      <alignment vertical="center"/>
    </xf>
    <xf numFmtId="181" fontId="86" fillId="0" borderId="20" xfId="0" applyNumberFormat="1" applyFont="1" applyBorder="1" applyAlignment="1">
      <alignment horizontal="center" vertical="center"/>
    </xf>
    <xf numFmtId="0" fontId="86" fillId="0" borderId="20" xfId="0" applyFont="1" applyFill="1" applyBorder="1" applyAlignment="1">
      <alignment vertical="center"/>
    </xf>
    <xf numFmtId="181" fontId="78" fillId="0" borderId="20" xfId="0" applyNumberFormat="1" applyFont="1" applyBorder="1" applyAlignment="1">
      <alignment horizontal="center" vertical="center"/>
    </xf>
    <xf numFmtId="0" fontId="86" fillId="0" borderId="19" xfId="0" applyFont="1" applyFill="1" applyBorder="1" applyAlignment="1">
      <alignment vertical="center"/>
    </xf>
    <xf numFmtId="3" fontId="86" fillId="0" borderId="19" xfId="0" applyNumberFormat="1" applyFont="1" applyBorder="1" applyAlignment="1">
      <alignment horizontal="right" vertical="center"/>
    </xf>
    <xf numFmtId="3" fontId="86" fillId="0" borderId="19" xfId="0" applyNumberFormat="1" applyFont="1" applyBorder="1" applyAlignment="1">
      <alignment horizontal="right"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0" fontId="86" fillId="0" borderId="31" xfId="0" applyFont="1" applyFill="1" applyBorder="1" applyAlignment="1">
      <alignment horizontal="right" vertical="center"/>
    </xf>
    <xf numFmtId="3" fontId="86" fillId="0" borderId="31" xfId="0" applyNumberFormat="1" applyFont="1" applyBorder="1" applyAlignment="1">
      <alignment horizontal="right" vertical="center"/>
    </xf>
    <xf numFmtId="0" fontId="86" fillId="0" borderId="31" xfId="0" applyFont="1" applyFill="1" applyBorder="1" applyAlignment="1">
      <alignment vertical="center"/>
    </xf>
    <xf numFmtId="181" fontId="86" fillId="0" borderId="31" xfId="0" applyNumberFormat="1" applyFont="1" applyBorder="1" applyAlignment="1">
      <alignment horizontal="center" vertical="center"/>
    </xf>
    <xf numFmtId="4" fontId="86" fillId="0" borderId="31" xfId="0" applyNumberFormat="1" applyFont="1" applyBorder="1" applyAlignment="1">
      <alignment horizontal="center" vertical="center"/>
    </xf>
    <xf numFmtId="3" fontId="86" fillId="0" borderId="32" xfId="0" applyNumberFormat="1" applyFont="1" applyBorder="1" applyAlignment="1">
      <alignment horizontal="right" vertical="center"/>
    </xf>
    <xf numFmtId="0" fontId="86" fillId="0" borderId="32" xfId="0" applyFont="1" applyBorder="1" applyAlignment="1">
      <alignment/>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181" fontId="86" fillId="0" borderId="19" xfId="0" applyNumberFormat="1" applyFont="1" applyBorder="1" applyAlignment="1">
      <alignment horizontal="center" vertical="center"/>
    </xf>
    <xf numFmtId="3" fontId="0" fillId="0" borderId="0" xfId="0" applyNumberFormat="1" applyAlignment="1">
      <alignment/>
    </xf>
    <xf numFmtId="181" fontId="86" fillId="0" borderId="19" xfId="0" applyNumberFormat="1" applyFont="1" applyBorder="1" applyAlignment="1">
      <alignment horizontal="center" vertical="center"/>
    </xf>
    <xf numFmtId="0" fontId="78" fillId="55" borderId="19" xfId="144" applyFont="1" applyFill="1" applyBorder="1" applyAlignment="1">
      <alignment horizontal="center" vertical="center"/>
      <protection/>
    </xf>
    <xf numFmtId="0" fontId="78" fillId="55" borderId="19" xfId="144" applyFont="1" applyFill="1" applyBorder="1" applyAlignment="1">
      <alignment horizontal="center" vertical="center" wrapText="1"/>
      <protection/>
    </xf>
    <xf numFmtId="181" fontId="86" fillId="0" borderId="19" xfId="0" applyNumberFormat="1" applyFont="1" applyBorder="1" applyAlignment="1">
      <alignment horizontal="center" vertical="center"/>
    </xf>
    <xf numFmtId="0" fontId="96" fillId="0" borderId="0" xfId="0" applyFont="1" applyAlignment="1">
      <alignment/>
    </xf>
    <xf numFmtId="4" fontId="94" fillId="0" borderId="24" xfId="327" applyNumberFormat="1" applyFont="1" applyBorder="1" applyAlignment="1">
      <alignment vertical="center" wrapText="1"/>
      <protection/>
    </xf>
    <xf numFmtId="0" fontId="23" fillId="0" borderId="0" xfId="0" applyFont="1" applyAlignment="1">
      <alignment vertical="center"/>
    </xf>
    <xf numFmtId="0" fontId="22" fillId="55" borderId="27" xfId="0" applyFont="1" applyFill="1" applyBorder="1" applyAlignment="1">
      <alignment horizontal="center" vertical="center"/>
    </xf>
    <xf numFmtId="0" fontId="22" fillId="55" borderId="27" xfId="0" applyFont="1" applyFill="1" applyBorder="1" applyAlignment="1">
      <alignment horizontal="center" vertical="center" wrapText="1"/>
    </xf>
    <xf numFmtId="0" fontId="23" fillId="0" borderId="27" xfId="144" applyFont="1" applyFill="1" applyBorder="1" applyAlignment="1">
      <alignment horizontal="right" vertical="center"/>
      <protection/>
    </xf>
    <xf numFmtId="0" fontId="23" fillId="0" borderId="27" xfId="144" applyFont="1" applyFill="1" applyBorder="1" applyAlignment="1">
      <alignment horizontal="left" vertical="center"/>
      <protection/>
    </xf>
    <xf numFmtId="3" fontId="23" fillId="0" borderId="33" xfId="144" applyNumberFormat="1" applyFont="1" applyFill="1" applyBorder="1" applyAlignment="1">
      <alignment horizontal="center" vertical="center"/>
      <protection/>
    </xf>
    <xf numFmtId="0" fontId="79" fillId="0" borderId="0" xfId="0" applyFont="1" applyAlignment="1">
      <alignment/>
    </xf>
    <xf numFmtId="4" fontId="97" fillId="0" borderId="19" xfId="0" applyNumberFormat="1" applyFont="1" applyBorder="1" applyAlignment="1">
      <alignment horizontal="center" vertical="center"/>
    </xf>
    <xf numFmtId="4" fontId="98" fillId="0" borderId="19" xfId="0" applyNumberFormat="1" applyFont="1" applyBorder="1" applyAlignment="1">
      <alignment horizontal="center" vertical="center"/>
    </xf>
    <xf numFmtId="0" fontId="88" fillId="0" borderId="34" xfId="0" applyFont="1" applyFill="1" applyBorder="1" applyAlignment="1">
      <alignment horizontal="right" vertical="center"/>
    </xf>
    <xf numFmtId="0" fontId="88" fillId="0" borderId="35" xfId="0" applyFont="1" applyFill="1" applyBorder="1" applyAlignment="1">
      <alignment horizontal="right" vertical="center"/>
    </xf>
    <xf numFmtId="0" fontId="99" fillId="0" borderId="34" xfId="0" applyFont="1" applyBorder="1" applyAlignment="1">
      <alignment horizontal="right" vertical="center" wrapText="1"/>
    </xf>
    <xf numFmtId="0" fontId="99" fillId="0" borderId="31" xfId="0" applyFont="1" applyBorder="1" applyAlignment="1">
      <alignment horizontal="right" vertical="center" wrapText="1"/>
    </xf>
    <xf numFmtId="0" fontId="99" fillId="0" borderId="35" xfId="0" applyFont="1" applyBorder="1" applyAlignment="1">
      <alignment horizontal="right" vertical="center" wrapText="1"/>
    </xf>
    <xf numFmtId="3" fontId="86" fillId="0" borderId="34" xfId="0" applyNumberFormat="1" applyFont="1" applyBorder="1" applyAlignment="1">
      <alignment horizontal="right" vertical="center"/>
    </xf>
    <xf numFmtId="3" fontId="86" fillId="0" borderId="31" xfId="0" applyNumberFormat="1" applyFont="1" applyBorder="1" applyAlignment="1">
      <alignment horizontal="right" vertical="center"/>
    </xf>
    <xf numFmtId="3" fontId="86" fillId="0" borderId="35" xfId="0" applyNumberFormat="1" applyFont="1" applyBorder="1" applyAlignment="1">
      <alignment horizontal="right" vertical="center"/>
    </xf>
    <xf numFmtId="0" fontId="86" fillId="0" borderId="34" xfId="0" applyFont="1" applyFill="1" applyBorder="1" applyAlignment="1">
      <alignment horizontal="right" vertical="center"/>
    </xf>
    <xf numFmtId="0" fontId="86" fillId="0" borderId="31" xfId="0" applyFont="1" applyFill="1" applyBorder="1" applyAlignment="1">
      <alignment horizontal="right" vertical="center"/>
    </xf>
    <xf numFmtId="0" fontId="86" fillId="0" borderId="35" xfId="0" applyFont="1" applyFill="1" applyBorder="1" applyAlignment="1">
      <alignment horizontal="right" vertical="center"/>
    </xf>
    <xf numFmtId="0" fontId="86" fillId="0" borderId="36" xfId="0" applyFont="1" applyFill="1" applyBorder="1" applyAlignment="1">
      <alignment horizontal="center" vertical="center"/>
    </xf>
    <xf numFmtId="0" fontId="86" fillId="0" borderId="31" xfId="0" applyFont="1" applyFill="1" applyBorder="1" applyAlignment="1">
      <alignment horizontal="center" vertical="center"/>
    </xf>
    <xf numFmtId="0" fontId="86" fillId="0" borderId="35" xfId="0" applyFont="1" applyFill="1" applyBorder="1" applyAlignment="1">
      <alignment horizontal="center" vertical="center"/>
    </xf>
    <xf numFmtId="3" fontId="86" fillId="0" borderId="34" xfId="0" applyNumberFormat="1" applyFont="1" applyBorder="1" applyAlignment="1">
      <alignment horizontal="center" vertical="center"/>
    </xf>
    <xf numFmtId="3" fontId="86" fillId="0" borderId="31" xfId="0" applyNumberFormat="1" applyFont="1" applyBorder="1" applyAlignment="1">
      <alignment horizontal="center" vertical="center"/>
    </xf>
    <xf numFmtId="3" fontId="86" fillId="0" borderId="35" xfId="0" applyNumberFormat="1" applyFont="1" applyBorder="1" applyAlignment="1">
      <alignment horizontal="center" vertical="center"/>
    </xf>
    <xf numFmtId="0" fontId="88" fillId="0" borderId="32" xfId="0" applyFont="1" applyBorder="1" applyAlignment="1">
      <alignment horizontal="center" vertical="center"/>
    </xf>
    <xf numFmtId="0" fontId="88" fillId="0" borderId="31" xfId="0" applyFont="1" applyBorder="1" applyAlignment="1">
      <alignment horizontal="center" vertical="center"/>
    </xf>
    <xf numFmtId="0" fontId="88" fillId="0" borderId="0" xfId="0" applyFont="1" applyBorder="1" applyAlignment="1">
      <alignment horizontal="center" vertical="center"/>
    </xf>
    <xf numFmtId="1" fontId="89" fillId="0" borderId="37" xfId="327" applyNumberFormat="1" applyFont="1" applyBorder="1" applyAlignment="1">
      <alignment horizontal="right" vertical="center"/>
      <protection/>
    </xf>
    <xf numFmtId="1" fontId="89" fillId="0" borderId="23" xfId="327" applyNumberFormat="1" applyFont="1" applyBorder="1" applyAlignment="1">
      <alignment horizontal="right" vertical="center"/>
      <protection/>
    </xf>
    <xf numFmtId="180" fontId="89" fillId="0" borderId="37" xfId="327" applyNumberFormat="1" applyFont="1" applyBorder="1" applyAlignment="1">
      <alignment horizontal="right" vertical="center"/>
      <protection/>
    </xf>
    <xf numFmtId="180" fontId="89" fillId="0" borderId="23" xfId="327" applyNumberFormat="1" applyFont="1" applyBorder="1" applyAlignment="1">
      <alignment horizontal="right" vertical="center"/>
      <protection/>
    </xf>
    <xf numFmtId="0" fontId="86" fillId="0" borderId="19" xfId="143" applyFont="1" applyFill="1" applyBorder="1" applyAlignment="1">
      <alignment horizontal="center" vertical="center"/>
      <protection/>
    </xf>
    <xf numFmtId="0" fontId="88" fillId="0" borderId="19" xfId="144" applyFont="1" applyFill="1" applyBorder="1" applyAlignment="1">
      <alignment horizontal="center" vertical="center"/>
      <protection/>
    </xf>
    <xf numFmtId="0" fontId="86" fillId="0" borderId="34" xfId="0" applyFont="1" applyFill="1" applyBorder="1" applyAlignment="1">
      <alignment horizontal="center" vertical="center"/>
    </xf>
    <xf numFmtId="0" fontId="88" fillId="0" borderId="38" xfId="0" applyFont="1" applyBorder="1" applyAlignment="1">
      <alignment horizontal="center" vertical="center"/>
    </xf>
    <xf numFmtId="0" fontId="85" fillId="0" borderId="19" xfId="0" applyFont="1" applyFill="1" applyBorder="1" applyAlignment="1">
      <alignment horizontal="center" vertical="center"/>
    </xf>
    <xf numFmtId="181" fontId="86" fillId="0" borderId="19" xfId="0" applyNumberFormat="1" applyFont="1" applyBorder="1" applyAlignment="1">
      <alignment horizontal="center" vertical="center"/>
    </xf>
    <xf numFmtId="0" fontId="85" fillId="0" borderId="34" xfId="0" applyFont="1" applyFill="1" applyBorder="1" applyAlignment="1">
      <alignment horizontal="center" vertical="center"/>
    </xf>
    <xf numFmtId="0" fontId="85" fillId="0" borderId="35" xfId="0" applyFont="1" applyFill="1" applyBorder="1" applyAlignment="1">
      <alignment horizontal="center" vertical="center"/>
    </xf>
    <xf numFmtId="0" fontId="88" fillId="0" borderId="34" xfId="0" applyFont="1" applyFill="1" applyBorder="1" applyAlignment="1">
      <alignment horizontal="center" vertical="center"/>
    </xf>
    <xf numFmtId="0" fontId="88" fillId="0" borderId="35" xfId="0" applyFont="1" applyFill="1" applyBorder="1" applyAlignment="1">
      <alignment horizontal="center" vertical="center"/>
    </xf>
    <xf numFmtId="0" fontId="100" fillId="56" borderId="39" xfId="0" applyFont="1" applyFill="1" applyBorder="1" applyAlignment="1">
      <alignment horizontal="center" vertical="center"/>
    </xf>
    <xf numFmtId="0" fontId="100" fillId="56" borderId="38" xfId="0" applyFont="1" applyFill="1" applyBorder="1" applyAlignment="1">
      <alignment horizontal="center" vertical="center"/>
    </xf>
    <xf numFmtId="0" fontId="101" fillId="0" borderId="40" xfId="327" applyFont="1" applyBorder="1" applyAlignment="1">
      <alignment horizontal="right" vertical="center"/>
      <protection/>
    </xf>
    <xf numFmtId="0" fontId="101" fillId="0" borderId="41" xfId="327" applyFont="1" applyBorder="1" applyAlignment="1">
      <alignment horizontal="right" vertical="center"/>
      <protection/>
    </xf>
    <xf numFmtId="3" fontId="93" fillId="0" borderId="37" xfId="0" applyNumberFormat="1" applyFont="1" applyBorder="1" applyAlignment="1">
      <alignment horizontal="right" vertical="center"/>
    </xf>
    <xf numFmtId="3" fontId="93" fillId="0" borderId="42" xfId="0" applyNumberFormat="1" applyFont="1" applyBorder="1" applyAlignment="1">
      <alignment horizontal="right" vertical="center"/>
    </xf>
    <xf numFmtId="3" fontId="93" fillId="0" borderId="23" xfId="0" applyNumberFormat="1" applyFont="1" applyBorder="1" applyAlignment="1">
      <alignment horizontal="right" vertical="center"/>
    </xf>
    <xf numFmtId="0" fontId="87" fillId="0" borderId="43" xfId="0" applyFont="1" applyFill="1" applyBorder="1" applyAlignment="1">
      <alignment horizontal="center" vertical="center"/>
    </xf>
    <xf numFmtId="0" fontId="87" fillId="0" borderId="44" xfId="0" applyFont="1" applyFill="1" applyBorder="1" applyAlignment="1">
      <alignment horizontal="center" vertical="center"/>
    </xf>
    <xf numFmtId="0" fontId="87" fillId="0" borderId="45" xfId="0" applyFont="1" applyFill="1" applyBorder="1" applyAlignment="1">
      <alignment horizontal="center" vertical="center"/>
    </xf>
    <xf numFmtId="0" fontId="88" fillId="0" borderId="19" xfId="0" applyFont="1" applyFill="1" applyBorder="1" applyAlignment="1">
      <alignment horizontal="center" vertical="center"/>
    </xf>
    <xf numFmtId="0" fontId="87" fillId="0" borderId="35" xfId="0" applyFont="1" applyFill="1" applyBorder="1" applyAlignment="1">
      <alignment horizontal="center" vertical="center"/>
    </xf>
    <xf numFmtId="0" fontId="87" fillId="0" borderId="19" xfId="0" applyFont="1" applyFill="1" applyBorder="1" applyAlignment="1">
      <alignment horizontal="center" vertical="center"/>
    </xf>
    <xf numFmtId="0" fontId="87" fillId="0" borderId="34" xfId="0" applyFont="1" applyFill="1" applyBorder="1" applyAlignment="1">
      <alignment horizontal="center" vertical="center"/>
    </xf>
    <xf numFmtId="0" fontId="86" fillId="0" borderId="19" xfId="144" applyFont="1" applyFill="1" applyBorder="1" applyAlignment="1">
      <alignment horizontal="center" vertical="center"/>
      <protection/>
    </xf>
    <xf numFmtId="2" fontId="86" fillId="0" borderId="19" xfId="143" applyNumberFormat="1" applyFont="1" applyFill="1" applyBorder="1" applyAlignment="1">
      <alignment horizontal="center" vertical="center"/>
      <protection/>
    </xf>
    <xf numFmtId="0" fontId="23" fillId="0" borderId="46" xfId="144" applyFont="1" applyFill="1" applyBorder="1" applyAlignment="1">
      <alignment horizontal="center" vertical="center"/>
      <protection/>
    </xf>
    <xf numFmtId="0" fontId="23" fillId="0" borderId="47" xfId="144" applyFont="1" applyFill="1" applyBorder="1" applyAlignment="1">
      <alignment horizontal="center" vertical="center"/>
      <protection/>
    </xf>
    <xf numFmtId="0" fontId="23" fillId="0" borderId="0" xfId="0" applyFont="1" applyAlignment="1">
      <alignment horizontal="right" vertical="center"/>
    </xf>
    <xf numFmtId="0" fontId="23" fillId="0" borderId="48" xfId="0" applyFont="1" applyBorder="1" applyAlignment="1">
      <alignment horizontal="right" vertical="center"/>
    </xf>
    <xf numFmtId="0" fontId="23" fillId="0" borderId="49" xfId="0" applyFont="1" applyBorder="1" applyAlignment="1">
      <alignment horizontal="center" vertical="center"/>
    </xf>
    <xf numFmtId="0" fontId="23" fillId="0" borderId="50" xfId="0" applyFont="1" applyBorder="1" applyAlignment="1">
      <alignment horizontal="center" vertical="center"/>
    </xf>
    <xf numFmtId="0" fontId="23" fillId="0" borderId="29" xfId="0" applyFont="1" applyBorder="1" applyAlignment="1">
      <alignment horizontal="center" vertical="center"/>
    </xf>
    <xf numFmtId="0" fontId="23" fillId="0" borderId="46" xfId="0" applyFont="1" applyFill="1" applyBorder="1" applyAlignment="1">
      <alignment horizontal="center" vertical="center"/>
    </xf>
    <xf numFmtId="0" fontId="23" fillId="0" borderId="47" xfId="0" applyFont="1" applyFill="1" applyBorder="1" applyAlignment="1">
      <alignment horizontal="center" vertical="center"/>
    </xf>
    <xf numFmtId="0" fontId="84" fillId="0" borderId="51" xfId="144" applyFont="1" applyBorder="1" applyAlignment="1">
      <alignment horizontal="center" vertical="center"/>
      <protection/>
    </xf>
    <xf numFmtId="0" fontId="84" fillId="0" borderId="52" xfId="144" applyFont="1" applyBorder="1" applyAlignment="1">
      <alignment horizontal="center" vertical="center"/>
      <protection/>
    </xf>
    <xf numFmtId="0" fontId="84" fillId="0" borderId="53" xfId="144" applyFont="1" applyBorder="1" applyAlignment="1">
      <alignment horizontal="center" vertical="center"/>
      <protection/>
    </xf>
    <xf numFmtId="0" fontId="84" fillId="0" borderId="20" xfId="144" applyFont="1" applyBorder="1" applyAlignment="1">
      <alignment horizontal="center" vertical="center"/>
      <protection/>
    </xf>
    <xf numFmtId="0" fontId="88" fillId="0" borderId="52" xfId="144" applyFont="1" applyBorder="1" applyAlignment="1">
      <alignment horizontal="center" vertical="center"/>
      <protection/>
    </xf>
    <xf numFmtId="0" fontId="88" fillId="0" borderId="0" xfId="144" applyFont="1" applyBorder="1" applyAlignment="1">
      <alignment horizontal="center" vertical="center"/>
      <protection/>
    </xf>
    <xf numFmtId="181" fontId="85" fillId="0" borderId="19" xfId="0" applyNumberFormat="1" applyFont="1" applyBorder="1" applyAlignment="1">
      <alignment horizontal="right" vertical="center" wrapText="1"/>
    </xf>
    <xf numFmtId="0" fontId="102" fillId="0" borderId="54" xfId="144" applyFont="1" applyBorder="1" applyAlignment="1">
      <alignment horizontal="center" vertical="center"/>
      <protection/>
    </xf>
    <xf numFmtId="181" fontId="88" fillId="0" borderId="0" xfId="0" applyNumberFormat="1" applyFont="1" applyBorder="1" applyAlignment="1">
      <alignment horizontal="center" vertical="center" wrapText="1"/>
    </xf>
    <xf numFmtId="182" fontId="89" fillId="57" borderId="55" xfId="144" applyNumberFormat="1" applyFont="1" applyFill="1" applyBorder="1" applyAlignment="1">
      <alignment horizontal="right" vertical="center"/>
      <protection/>
    </xf>
    <xf numFmtId="182" fontId="89" fillId="57" borderId="56" xfId="144" applyNumberFormat="1" applyFont="1" applyFill="1" applyBorder="1" applyAlignment="1">
      <alignment horizontal="right" vertical="center"/>
      <protection/>
    </xf>
    <xf numFmtId="182" fontId="88" fillId="57" borderId="55" xfId="144" applyNumberFormat="1" applyFont="1" applyFill="1" applyBorder="1" applyAlignment="1">
      <alignment horizontal="right" vertical="center"/>
      <protection/>
    </xf>
    <xf numFmtId="182" fontId="88" fillId="57" borderId="56" xfId="144" applyNumberFormat="1" applyFont="1" applyFill="1" applyBorder="1" applyAlignment="1">
      <alignment horizontal="right" vertical="center"/>
      <protection/>
    </xf>
  </cellXfs>
  <cellStyles count="42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 2" xfId="252"/>
    <cellStyle name="Normal 20" xfId="253"/>
    <cellStyle name="Normal 200" xfId="254"/>
    <cellStyle name="Normal 200 2" xfId="255"/>
    <cellStyle name="Normal 201" xfId="256"/>
    <cellStyle name="Normal 201 2" xfId="257"/>
    <cellStyle name="Normal 202" xfId="258"/>
    <cellStyle name="Normal 202 2" xfId="259"/>
    <cellStyle name="Normal 203" xfId="260"/>
    <cellStyle name="Normal 203 2" xfId="261"/>
    <cellStyle name="Normal 204" xfId="262"/>
    <cellStyle name="Normal 204 2" xfId="263"/>
    <cellStyle name="Normal 205" xfId="264"/>
    <cellStyle name="Normal 205 2" xfId="265"/>
    <cellStyle name="Normal 206" xfId="266"/>
    <cellStyle name="Normal 206 2" xfId="267"/>
    <cellStyle name="Normal 207" xfId="268"/>
    <cellStyle name="Normal 207 2" xfId="269"/>
    <cellStyle name="Normal 208" xfId="270"/>
    <cellStyle name="Normal 208 2" xfId="271"/>
    <cellStyle name="Normal 209" xfId="272"/>
    <cellStyle name="Normal 209 2" xfId="273"/>
    <cellStyle name="Normal 21" xfId="274"/>
    <cellStyle name="Normal 210" xfId="275"/>
    <cellStyle name="Normal 211" xfId="276"/>
    <cellStyle name="Normal 212" xfId="277"/>
    <cellStyle name="Normal 213" xfId="278"/>
    <cellStyle name="Normal 214" xfId="279"/>
    <cellStyle name="Normal 215" xfId="280"/>
    <cellStyle name="Normal 216" xfId="281"/>
    <cellStyle name="Normal 217" xfId="282"/>
    <cellStyle name="Normal 218" xfId="283"/>
    <cellStyle name="Normal 219" xfId="284"/>
    <cellStyle name="Normal 22" xfId="285"/>
    <cellStyle name="Normal 220" xfId="286"/>
    <cellStyle name="Normal 221" xfId="287"/>
    <cellStyle name="Normal 222" xfId="288"/>
    <cellStyle name="Normal 223" xfId="289"/>
    <cellStyle name="Normal 224" xfId="290"/>
    <cellStyle name="Normal 225" xfId="291"/>
    <cellStyle name="Normal 226" xfId="292"/>
    <cellStyle name="Normal 227" xfId="293"/>
    <cellStyle name="Normal 228" xfId="294"/>
    <cellStyle name="Normal 229" xfId="295"/>
    <cellStyle name="Normal 23" xfId="296"/>
    <cellStyle name="Normal 230" xfId="297"/>
    <cellStyle name="Normal 231" xfId="298"/>
    <cellStyle name="Normal 232" xfId="299"/>
    <cellStyle name="Normal 233" xfId="300"/>
    <cellStyle name="Normal 234" xfId="301"/>
    <cellStyle name="Normal 235" xfId="302"/>
    <cellStyle name="Normal 236" xfId="303"/>
    <cellStyle name="Normal 237" xfId="304"/>
    <cellStyle name="Normal 238" xfId="305"/>
    <cellStyle name="Normal 239" xfId="306"/>
    <cellStyle name="Normal 24" xfId="307"/>
    <cellStyle name="Normal 240" xfId="308"/>
    <cellStyle name="Normal 241" xfId="309"/>
    <cellStyle name="Normal 242" xfId="310"/>
    <cellStyle name="Normal 243" xfId="311"/>
    <cellStyle name="Normal 244" xfId="312"/>
    <cellStyle name="Normal 245" xfId="313"/>
    <cellStyle name="Normal 246" xfId="314"/>
    <cellStyle name="Normal 247" xfId="315"/>
    <cellStyle name="Normal 248" xfId="316"/>
    <cellStyle name="Normal 249" xfId="317"/>
    <cellStyle name="Normal 25" xfId="318"/>
    <cellStyle name="Normal 250" xfId="319"/>
    <cellStyle name="Normal 251" xfId="320"/>
    <cellStyle name="Normal 252" xfId="321"/>
    <cellStyle name="Normal 253" xfId="322"/>
    <cellStyle name="Normal 254" xfId="323"/>
    <cellStyle name="Normal 255" xfId="324"/>
    <cellStyle name="Normal 256" xfId="325"/>
    <cellStyle name="Normal 257" xfId="326"/>
    <cellStyle name="Normal 258" xfId="327"/>
    <cellStyle name="Normal 26" xfId="328"/>
    <cellStyle name="Normal 27" xfId="329"/>
    <cellStyle name="Normal 28" xfId="330"/>
    <cellStyle name="Normal 29" xfId="331"/>
    <cellStyle name="Normal 3" xfId="332"/>
    <cellStyle name="Normal 30" xfId="333"/>
    <cellStyle name="Normal 31" xfId="334"/>
    <cellStyle name="Normal 32" xfId="335"/>
    <cellStyle name="Normal 33" xfId="336"/>
    <cellStyle name="Normal 34" xfId="337"/>
    <cellStyle name="Normal 35" xfId="338"/>
    <cellStyle name="Normal 35 2" xfId="339"/>
    <cellStyle name="Normal 36" xfId="340"/>
    <cellStyle name="Normal 36 2" xfId="341"/>
    <cellStyle name="Normal 37" xfId="342"/>
    <cellStyle name="Normal 37 2" xfId="343"/>
    <cellStyle name="Normal 38" xfId="344"/>
    <cellStyle name="Normal 39" xfId="345"/>
    <cellStyle name="Normal 4" xfId="346"/>
    <cellStyle name="Normal 40" xfId="347"/>
    <cellStyle name="Normal 41" xfId="348"/>
    <cellStyle name="Normal 42" xfId="349"/>
    <cellStyle name="Normal 43" xfId="350"/>
    <cellStyle name="Normal 44" xfId="351"/>
    <cellStyle name="Normal 45" xfId="352"/>
    <cellStyle name="Normal 46" xfId="353"/>
    <cellStyle name="Normal 47" xfId="354"/>
    <cellStyle name="Normal 48" xfId="355"/>
    <cellStyle name="Normal 49" xfId="356"/>
    <cellStyle name="Normal 5" xfId="357"/>
    <cellStyle name="Normal 50" xfId="358"/>
    <cellStyle name="Normal 51" xfId="359"/>
    <cellStyle name="Normal 52" xfId="360"/>
    <cellStyle name="Normal 53" xfId="361"/>
    <cellStyle name="Normal 53 2" xfId="362"/>
    <cellStyle name="Normal 54" xfId="363"/>
    <cellStyle name="Normal 54 2" xfId="364"/>
    <cellStyle name="Normal 55" xfId="365"/>
    <cellStyle name="Normal 55 2" xfId="366"/>
    <cellStyle name="Normal 56" xfId="367"/>
    <cellStyle name="Normal 57" xfId="368"/>
    <cellStyle name="Normal 58" xfId="369"/>
    <cellStyle name="Normal 59" xfId="370"/>
    <cellStyle name="Normal 6" xfId="371"/>
    <cellStyle name="Normal 60" xfId="372"/>
    <cellStyle name="Normal 61" xfId="373"/>
    <cellStyle name="Normal 62" xfId="374"/>
    <cellStyle name="Normal 63" xfId="375"/>
    <cellStyle name="Normal 64" xfId="376"/>
    <cellStyle name="Normal 64 2" xfId="377"/>
    <cellStyle name="Normal 65" xfId="378"/>
    <cellStyle name="Normal 65 2" xfId="379"/>
    <cellStyle name="Normal 66" xfId="380"/>
    <cellStyle name="Normal 66 2" xfId="381"/>
    <cellStyle name="Normal 67" xfId="382"/>
    <cellStyle name="Normal 68" xfId="383"/>
    <cellStyle name="Normal 69" xfId="384"/>
    <cellStyle name="Normal 7" xfId="385"/>
    <cellStyle name="Normal 70" xfId="386"/>
    <cellStyle name="Normal 71" xfId="387"/>
    <cellStyle name="Normal 72" xfId="388"/>
    <cellStyle name="Normal 73" xfId="389"/>
    <cellStyle name="Normal 74" xfId="390"/>
    <cellStyle name="Normal 75" xfId="391"/>
    <cellStyle name="Normal 76" xfId="392"/>
    <cellStyle name="Normal 77" xfId="393"/>
    <cellStyle name="Normal 78" xfId="394"/>
    <cellStyle name="Normal 79" xfId="395"/>
    <cellStyle name="Normal 8" xfId="396"/>
    <cellStyle name="Normal 80" xfId="397"/>
    <cellStyle name="Normal 81" xfId="398"/>
    <cellStyle name="Normal 82" xfId="399"/>
    <cellStyle name="Normal 83" xfId="400"/>
    <cellStyle name="Normal 84" xfId="401"/>
    <cellStyle name="Normal 85" xfId="402"/>
    <cellStyle name="Normal 86" xfId="403"/>
    <cellStyle name="Normal 87" xfId="404"/>
    <cellStyle name="Normal 88" xfId="405"/>
    <cellStyle name="Normal 89" xfId="406"/>
    <cellStyle name="Normal 9" xfId="407"/>
    <cellStyle name="Normal 90" xfId="408"/>
    <cellStyle name="Normal 91" xfId="409"/>
    <cellStyle name="Normal 92" xfId="410"/>
    <cellStyle name="Normal 93" xfId="411"/>
    <cellStyle name="Normal 94" xfId="412"/>
    <cellStyle name="Normal 95" xfId="413"/>
    <cellStyle name="Normal 96" xfId="414"/>
    <cellStyle name="Normal 97" xfId="415"/>
    <cellStyle name="Normal 98" xfId="416"/>
    <cellStyle name="Normal 99" xfId="417"/>
    <cellStyle name="Note" xfId="418"/>
    <cellStyle name="Note 2" xfId="419"/>
    <cellStyle name="Note 3" xfId="420"/>
    <cellStyle name="Note 3 2" xfId="421"/>
    <cellStyle name="Output" xfId="422"/>
    <cellStyle name="Output 2" xfId="423"/>
    <cellStyle name="Output 3" xfId="424"/>
    <cellStyle name="Percent" xfId="425"/>
    <cellStyle name="Title" xfId="426"/>
    <cellStyle name="Title 2" xfId="427"/>
    <cellStyle name="Title 3" xfId="428"/>
    <cellStyle name="Total" xfId="429"/>
    <cellStyle name="Total 2" xfId="430"/>
    <cellStyle name="Total 3" xfId="431"/>
    <cellStyle name="Warning Text" xfId="432"/>
    <cellStyle name="Warning Text 2" xfId="433"/>
    <cellStyle name="Warning Text 3" xfId="4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57150</xdr:rowOff>
    </xdr:from>
    <xdr:to>
      <xdr:col>13</xdr:col>
      <xdr:colOff>990600</xdr:colOff>
      <xdr:row>2</xdr:row>
      <xdr:rowOff>9525</xdr:rowOff>
    </xdr:to>
    <xdr:pic>
      <xdr:nvPicPr>
        <xdr:cNvPr id="1" name="Picture 2" descr="173900_logo_final"/>
        <xdr:cNvPicPr preferRelativeResize="1">
          <a:picLocks noChangeAspect="1"/>
        </xdr:cNvPicPr>
      </xdr:nvPicPr>
      <xdr:blipFill>
        <a:blip r:embed="rId1"/>
        <a:stretch>
          <a:fillRect/>
        </a:stretch>
      </xdr:blipFill>
      <xdr:spPr>
        <a:xfrm>
          <a:off x="6153150" y="57150"/>
          <a:ext cx="26479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8097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97"/>
  <sheetViews>
    <sheetView rightToLeft="1" tabSelected="1" zoomScaleSheetLayoutView="112" workbookViewId="0" topLeftCell="A1">
      <selection activeCell="M80" sqref="M80"/>
    </sheetView>
  </sheetViews>
  <sheetFormatPr defaultColWidth="9.140625" defaultRowHeight="15"/>
  <cols>
    <col min="1" max="1" width="1.28515625" style="1" customWidth="1"/>
    <col min="2" max="2" width="19.28125" style="0" customWidth="1"/>
    <col min="3" max="3" width="8.28125" style="0" customWidth="1"/>
    <col min="4" max="6" width="8.00390625" style="0" customWidth="1"/>
    <col min="7" max="7" width="8.140625" style="0" customWidth="1"/>
    <col min="8" max="8" width="8.140625" style="8" customWidth="1"/>
    <col min="9" max="9" width="8.00390625" style="8" customWidth="1"/>
    <col min="10" max="10" width="8.140625" style="0" customWidth="1"/>
    <col min="11" max="11" width="6.7109375" style="0" customWidth="1"/>
    <col min="12" max="12" width="8.7109375" style="0" customWidth="1"/>
    <col min="13" max="13" width="16.421875" style="0" customWidth="1"/>
    <col min="14" max="14" width="16.00390625" style="0" customWidth="1"/>
    <col min="15" max="15" width="14.57421875" style="0" customWidth="1"/>
    <col min="16" max="16" width="14.421875" style="0" customWidth="1"/>
  </cols>
  <sheetData>
    <row r="1" spans="2:14" s="2" customFormat="1" ht="43.5" customHeight="1">
      <c r="B1" s="140" t="s">
        <v>0</v>
      </c>
      <c r="C1" s="140"/>
      <c r="D1" s="140"/>
      <c r="E1" s="141"/>
      <c r="F1" s="22"/>
      <c r="G1" s="22"/>
      <c r="H1" s="23"/>
      <c r="I1" s="23"/>
      <c r="J1" s="22"/>
      <c r="K1" s="22"/>
      <c r="L1" s="22"/>
      <c r="M1" s="22"/>
      <c r="N1" s="22"/>
    </row>
    <row r="2" spans="2:14" ht="31.5" customHeight="1">
      <c r="B2" s="24" t="s">
        <v>276</v>
      </c>
      <c r="C2" s="25"/>
      <c r="D2" s="25"/>
      <c r="E2" s="26"/>
      <c r="F2" s="26"/>
      <c r="G2" s="26"/>
      <c r="H2" s="27"/>
      <c r="I2" s="27"/>
      <c r="J2" s="26"/>
      <c r="K2" s="26"/>
      <c r="L2" s="26"/>
      <c r="M2" s="26"/>
      <c r="N2" s="26"/>
    </row>
    <row r="3" spans="2:14" ht="33" customHeight="1">
      <c r="B3" s="34" t="s">
        <v>2</v>
      </c>
      <c r="C3" s="142">
        <v>698148320.1899999</v>
      </c>
      <c r="D3" s="143"/>
      <c r="E3" s="144"/>
      <c r="F3" s="35"/>
      <c r="G3" s="36"/>
      <c r="H3" s="37"/>
      <c r="I3" s="38"/>
      <c r="J3" s="35"/>
      <c r="K3" s="35"/>
      <c r="L3" s="39" t="s">
        <v>6</v>
      </c>
      <c r="M3" s="40"/>
      <c r="N3" s="41">
        <v>42</v>
      </c>
    </row>
    <row r="4" spans="2:14" ht="33" customHeight="1">
      <c r="B4" s="34" t="s">
        <v>3</v>
      </c>
      <c r="C4" s="142">
        <v>682803118</v>
      </c>
      <c r="D4" s="143"/>
      <c r="E4" s="144"/>
      <c r="F4" s="35"/>
      <c r="G4" s="35"/>
      <c r="H4" s="42"/>
      <c r="I4" s="38"/>
      <c r="J4" s="35"/>
      <c r="K4" s="35"/>
      <c r="L4" s="39" t="s">
        <v>7</v>
      </c>
      <c r="M4" s="40"/>
      <c r="N4" s="41">
        <v>15</v>
      </c>
    </row>
    <row r="5" spans="2:14" ht="33" customHeight="1">
      <c r="B5" s="43" t="s">
        <v>4</v>
      </c>
      <c r="C5" s="124">
        <v>404</v>
      </c>
      <c r="D5" s="125"/>
      <c r="E5" s="44"/>
      <c r="F5" s="35"/>
      <c r="G5" s="35"/>
      <c r="H5" s="38"/>
      <c r="I5" s="38"/>
      <c r="J5" s="35"/>
      <c r="K5" s="35"/>
      <c r="L5" s="39" t="s">
        <v>8</v>
      </c>
      <c r="M5" s="40"/>
      <c r="N5" s="41">
        <v>11</v>
      </c>
    </row>
    <row r="6" spans="2:14" ht="33" customHeight="1">
      <c r="B6" s="45" t="s">
        <v>38</v>
      </c>
      <c r="C6" s="126">
        <v>638.68</v>
      </c>
      <c r="D6" s="127"/>
      <c r="E6" s="40"/>
      <c r="F6" s="46"/>
      <c r="G6" s="35"/>
      <c r="H6" s="38"/>
      <c r="I6" s="38"/>
      <c r="J6" s="47"/>
      <c r="K6" s="35"/>
      <c r="L6" s="39" t="s">
        <v>9</v>
      </c>
      <c r="M6" s="40"/>
      <c r="N6" s="48">
        <v>1</v>
      </c>
    </row>
    <row r="7" spans="2:14" s="2" customFormat="1" ht="33" customHeight="1">
      <c r="B7" s="43" t="s">
        <v>1</v>
      </c>
      <c r="C7" s="94">
        <v>-0.22</v>
      </c>
      <c r="D7" s="49"/>
      <c r="E7" s="50"/>
      <c r="F7" s="35"/>
      <c r="G7" s="51"/>
      <c r="H7" s="38"/>
      <c r="I7" s="38"/>
      <c r="J7" s="47"/>
      <c r="K7" s="35"/>
      <c r="L7" s="39" t="s">
        <v>10</v>
      </c>
      <c r="M7" s="40"/>
      <c r="N7" s="41">
        <v>14</v>
      </c>
    </row>
    <row r="8" spans="2:15" ht="33" customHeight="1">
      <c r="B8" s="34" t="s">
        <v>5</v>
      </c>
      <c r="C8" s="48">
        <v>97</v>
      </c>
      <c r="D8" s="48"/>
      <c r="E8" s="40"/>
      <c r="F8" s="35"/>
      <c r="G8" s="35"/>
      <c r="H8" s="38"/>
      <c r="I8" s="42"/>
      <c r="J8" s="47"/>
      <c r="K8" s="35"/>
      <c r="L8" s="39" t="s">
        <v>11</v>
      </c>
      <c r="M8" s="40"/>
      <c r="N8" s="52">
        <v>40</v>
      </c>
      <c r="O8" s="88"/>
    </row>
    <row r="9" spans="2:14" s="2" customFormat="1" ht="27.75" customHeight="1">
      <c r="B9" s="28"/>
      <c r="C9" s="29"/>
      <c r="D9" s="29"/>
      <c r="E9" s="145" t="s">
        <v>270</v>
      </c>
      <c r="F9" s="146"/>
      <c r="G9" s="146"/>
      <c r="H9" s="146"/>
      <c r="I9" s="146"/>
      <c r="J9" s="146"/>
      <c r="K9" s="147"/>
      <c r="L9" s="29"/>
      <c r="M9" s="29"/>
      <c r="N9" s="30"/>
    </row>
    <row r="10" spans="1:14" s="2" customFormat="1" ht="34.5" customHeight="1">
      <c r="A10" s="10"/>
      <c r="B10" s="4" t="s">
        <v>12</v>
      </c>
      <c r="C10" s="5" t="s">
        <v>13</v>
      </c>
      <c r="D10" s="5" t="s">
        <v>14</v>
      </c>
      <c r="E10" s="5" t="s">
        <v>15</v>
      </c>
      <c r="F10" s="5" t="s">
        <v>16</v>
      </c>
      <c r="G10" s="5" t="s">
        <v>17</v>
      </c>
      <c r="H10" s="5" t="s">
        <v>18</v>
      </c>
      <c r="I10" s="5" t="s">
        <v>135</v>
      </c>
      <c r="J10" s="5" t="s">
        <v>19</v>
      </c>
      <c r="K10" s="5" t="s">
        <v>20</v>
      </c>
      <c r="L10" s="5" t="s">
        <v>4</v>
      </c>
      <c r="M10" s="5" t="s">
        <v>21</v>
      </c>
      <c r="N10" s="5" t="s">
        <v>22</v>
      </c>
    </row>
    <row r="11" spans="1:14" ht="19.5" customHeight="1">
      <c r="A11" s="10"/>
      <c r="B11" s="128" t="s">
        <v>23</v>
      </c>
      <c r="C11" s="128"/>
      <c r="D11" s="128"/>
      <c r="E11" s="128"/>
      <c r="F11" s="128"/>
      <c r="G11" s="128"/>
      <c r="H11" s="128"/>
      <c r="I11" s="128"/>
      <c r="J11" s="128"/>
      <c r="K11" s="128"/>
      <c r="L11" s="128"/>
      <c r="M11" s="128"/>
      <c r="N11" s="128"/>
    </row>
    <row r="12" spans="1:14" s="2" customFormat="1" ht="19.5" customHeight="1">
      <c r="A12" s="10"/>
      <c r="B12" s="15" t="s">
        <v>98</v>
      </c>
      <c r="C12" s="15" t="s">
        <v>99</v>
      </c>
      <c r="D12" s="92">
        <v>0.34</v>
      </c>
      <c r="E12" s="92">
        <v>0.34</v>
      </c>
      <c r="F12" s="92">
        <v>0.33</v>
      </c>
      <c r="G12" s="92">
        <v>0.34</v>
      </c>
      <c r="H12" s="92">
        <v>0.34</v>
      </c>
      <c r="I12" s="92">
        <v>0.33</v>
      </c>
      <c r="J12" s="92">
        <v>0.34</v>
      </c>
      <c r="K12" s="33">
        <v>-2.94</v>
      </c>
      <c r="L12" s="17">
        <v>2</v>
      </c>
      <c r="M12" s="73">
        <v>1500000</v>
      </c>
      <c r="N12" s="73">
        <v>505000</v>
      </c>
    </row>
    <row r="13" spans="1:14" s="2" customFormat="1" ht="19.5" customHeight="1">
      <c r="A13" s="10"/>
      <c r="B13" s="15" t="s">
        <v>75</v>
      </c>
      <c r="C13" s="15" t="s">
        <v>76</v>
      </c>
      <c r="D13" s="92">
        <v>0.86</v>
      </c>
      <c r="E13" s="92">
        <v>0.89</v>
      </c>
      <c r="F13" s="92">
        <v>0.86</v>
      </c>
      <c r="G13" s="92">
        <v>0.88</v>
      </c>
      <c r="H13" s="92">
        <v>0.87</v>
      </c>
      <c r="I13" s="92">
        <v>0.87</v>
      </c>
      <c r="J13" s="92">
        <v>0.86</v>
      </c>
      <c r="K13" s="33">
        <v>1.16</v>
      </c>
      <c r="L13" s="17">
        <v>32</v>
      </c>
      <c r="M13" s="73">
        <v>151380000</v>
      </c>
      <c r="N13" s="73">
        <v>132951100</v>
      </c>
    </row>
    <row r="14" spans="1:14" s="2" customFormat="1" ht="19.5" customHeight="1">
      <c r="A14" s="10"/>
      <c r="B14" s="15" t="s">
        <v>58</v>
      </c>
      <c r="C14" s="15" t="s">
        <v>59</v>
      </c>
      <c r="D14" s="92">
        <v>0.47</v>
      </c>
      <c r="E14" s="92">
        <v>0.47</v>
      </c>
      <c r="F14" s="92">
        <v>0.46</v>
      </c>
      <c r="G14" s="92">
        <v>0.46</v>
      </c>
      <c r="H14" s="92">
        <v>0.46</v>
      </c>
      <c r="I14" s="92">
        <v>0.46</v>
      </c>
      <c r="J14" s="92">
        <v>0.47</v>
      </c>
      <c r="K14" s="33">
        <v>-2.13</v>
      </c>
      <c r="L14" s="17">
        <v>15</v>
      </c>
      <c r="M14" s="73">
        <v>37069286</v>
      </c>
      <c r="N14" s="73">
        <v>17116871.56</v>
      </c>
    </row>
    <row r="15" spans="1:14" s="2" customFormat="1" ht="19.5" customHeight="1">
      <c r="A15" s="10"/>
      <c r="B15" s="71" t="s">
        <v>240</v>
      </c>
      <c r="C15" s="71" t="s">
        <v>241</v>
      </c>
      <c r="D15" s="92">
        <v>0.28</v>
      </c>
      <c r="E15" s="92">
        <v>0.28</v>
      </c>
      <c r="F15" s="92">
        <v>0.28</v>
      </c>
      <c r="G15" s="92">
        <v>0.28</v>
      </c>
      <c r="H15" s="92">
        <v>0.28</v>
      </c>
      <c r="I15" s="92">
        <v>0.28</v>
      </c>
      <c r="J15" s="92">
        <v>0.28</v>
      </c>
      <c r="K15" s="33">
        <v>0</v>
      </c>
      <c r="L15" s="17">
        <v>1</v>
      </c>
      <c r="M15" s="73">
        <v>2000000</v>
      </c>
      <c r="N15" s="73">
        <v>560000</v>
      </c>
    </row>
    <row r="16" spans="1:14" s="2" customFormat="1" ht="19.5" customHeight="1">
      <c r="A16" s="10"/>
      <c r="B16" s="15" t="s">
        <v>181</v>
      </c>
      <c r="C16" s="15" t="s">
        <v>182</v>
      </c>
      <c r="D16" s="92">
        <v>0.45</v>
      </c>
      <c r="E16" s="92">
        <v>0.45</v>
      </c>
      <c r="F16" s="92">
        <v>0.45</v>
      </c>
      <c r="G16" s="92">
        <v>0.45</v>
      </c>
      <c r="H16" s="92">
        <v>0.45</v>
      </c>
      <c r="I16" s="92">
        <v>0.45</v>
      </c>
      <c r="J16" s="92">
        <v>0.45</v>
      </c>
      <c r="K16" s="33">
        <v>0</v>
      </c>
      <c r="L16" s="17">
        <v>8</v>
      </c>
      <c r="M16" s="73">
        <v>31250000</v>
      </c>
      <c r="N16" s="73">
        <v>14062500</v>
      </c>
    </row>
    <row r="17" spans="1:14" s="2" customFormat="1" ht="19.5" customHeight="1">
      <c r="A17" s="10"/>
      <c r="B17" s="15" t="s">
        <v>90</v>
      </c>
      <c r="C17" s="15" t="s">
        <v>89</v>
      </c>
      <c r="D17" s="92">
        <v>0.58</v>
      </c>
      <c r="E17" s="92">
        <v>0.58</v>
      </c>
      <c r="F17" s="92">
        <v>0.57</v>
      </c>
      <c r="G17" s="92">
        <v>0.58</v>
      </c>
      <c r="H17" s="92">
        <v>0.58</v>
      </c>
      <c r="I17" s="92">
        <v>0.57</v>
      </c>
      <c r="J17" s="92">
        <v>0.58</v>
      </c>
      <c r="K17" s="33">
        <v>-1.72</v>
      </c>
      <c r="L17" s="17">
        <v>12</v>
      </c>
      <c r="M17" s="73">
        <v>35536154</v>
      </c>
      <c r="N17" s="73">
        <v>20605607.78</v>
      </c>
    </row>
    <row r="18" spans="1:14" s="2" customFormat="1" ht="19.5" customHeight="1">
      <c r="A18" s="10"/>
      <c r="B18" s="15" t="s">
        <v>101</v>
      </c>
      <c r="C18" s="15" t="s">
        <v>102</v>
      </c>
      <c r="D18" s="92">
        <v>0.4</v>
      </c>
      <c r="E18" s="92">
        <v>0.4</v>
      </c>
      <c r="F18" s="92">
        <v>0.4</v>
      </c>
      <c r="G18" s="92">
        <v>0.4</v>
      </c>
      <c r="H18" s="92">
        <v>0.4</v>
      </c>
      <c r="I18" s="92">
        <v>0.4</v>
      </c>
      <c r="J18" s="92">
        <v>0.4</v>
      </c>
      <c r="K18" s="33">
        <v>0</v>
      </c>
      <c r="L18" s="17">
        <v>15</v>
      </c>
      <c r="M18" s="73">
        <v>49516253</v>
      </c>
      <c r="N18" s="73">
        <v>19806501.2</v>
      </c>
    </row>
    <row r="19" spans="1:14" s="2" customFormat="1" ht="19.5" customHeight="1">
      <c r="A19" s="10"/>
      <c r="B19" s="67" t="s">
        <v>103</v>
      </c>
      <c r="C19" s="67" t="s">
        <v>104</v>
      </c>
      <c r="D19" s="92">
        <v>1.26</v>
      </c>
      <c r="E19" s="92">
        <v>1.26</v>
      </c>
      <c r="F19" s="92">
        <v>1.26</v>
      </c>
      <c r="G19" s="92">
        <v>1.26</v>
      </c>
      <c r="H19" s="92">
        <v>1.26</v>
      </c>
      <c r="I19" s="92">
        <v>1.26</v>
      </c>
      <c r="J19" s="92">
        <v>1.26</v>
      </c>
      <c r="K19" s="33">
        <v>0</v>
      </c>
      <c r="L19" s="17">
        <v>5</v>
      </c>
      <c r="M19" s="73">
        <v>75000000</v>
      </c>
      <c r="N19" s="73">
        <v>94500000</v>
      </c>
    </row>
    <row r="20" spans="1:14" s="2" customFormat="1" ht="19.5" customHeight="1">
      <c r="A20" s="10"/>
      <c r="B20" s="69" t="s">
        <v>258</v>
      </c>
      <c r="C20" s="69" t="s">
        <v>259</v>
      </c>
      <c r="D20" s="92">
        <v>0.74</v>
      </c>
      <c r="E20" s="92">
        <v>0.74</v>
      </c>
      <c r="F20" s="92">
        <v>0.73</v>
      </c>
      <c r="G20" s="92">
        <v>0.74</v>
      </c>
      <c r="H20" s="92">
        <v>0.74</v>
      </c>
      <c r="I20" s="92">
        <v>0.74</v>
      </c>
      <c r="J20" s="92">
        <v>0.74</v>
      </c>
      <c r="K20" s="33">
        <v>0</v>
      </c>
      <c r="L20" s="17">
        <v>14</v>
      </c>
      <c r="M20" s="73">
        <v>17100000</v>
      </c>
      <c r="N20" s="73">
        <v>12634000</v>
      </c>
    </row>
    <row r="21" spans="1:14" s="2" customFormat="1" ht="19.5" customHeight="1">
      <c r="A21" s="10"/>
      <c r="B21" s="71" t="s">
        <v>237</v>
      </c>
      <c r="C21" s="71" t="s">
        <v>238</v>
      </c>
      <c r="D21" s="92">
        <v>0.9</v>
      </c>
      <c r="E21" s="92">
        <v>0.9</v>
      </c>
      <c r="F21" s="92">
        <v>0.9</v>
      </c>
      <c r="G21" s="92">
        <v>0.9</v>
      </c>
      <c r="H21" s="92">
        <v>0.9</v>
      </c>
      <c r="I21" s="92">
        <v>0.9</v>
      </c>
      <c r="J21" s="92">
        <v>0.9</v>
      </c>
      <c r="K21" s="33">
        <v>0</v>
      </c>
      <c r="L21" s="17">
        <v>4</v>
      </c>
      <c r="M21" s="73">
        <v>61835520</v>
      </c>
      <c r="N21" s="73">
        <v>55651968</v>
      </c>
    </row>
    <row r="22" spans="1:14" s="2" customFormat="1" ht="19.5" customHeight="1">
      <c r="A22" s="10"/>
      <c r="B22" s="15" t="s">
        <v>56</v>
      </c>
      <c r="C22" s="15" t="s">
        <v>57</v>
      </c>
      <c r="D22" s="92">
        <v>0.32</v>
      </c>
      <c r="E22" s="92">
        <v>0.32</v>
      </c>
      <c r="F22" s="92">
        <v>0.32</v>
      </c>
      <c r="G22" s="92">
        <v>0.32</v>
      </c>
      <c r="H22" s="92">
        <v>0.32</v>
      </c>
      <c r="I22" s="92">
        <v>0.32</v>
      </c>
      <c r="J22" s="92">
        <v>0.32</v>
      </c>
      <c r="K22" s="33">
        <v>0</v>
      </c>
      <c r="L22" s="17">
        <v>13</v>
      </c>
      <c r="M22" s="73">
        <v>24914501</v>
      </c>
      <c r="N22" s="73">
        <v>7972640.32</v>
      </c>
    </row>
    <row r="23" spans="1:14" s="2" customFormat="1" ht="19.5" customHeight="1">
      <c r="A23" s="10"/>
      <c r="B23" s="132" t="s">
        <v>24</v>
      </c>
      <c r="C23" s="132"/>
      <c r="D23" s="133"/>
      <c r="E23" s="133"/>
      <c r="F23" s="133"/>
      <c r="G23" s="133"/>
      <c r="H23" s="133"/>
      <c r="I23" s="133"/>
      <c r="J23" s="133"/>
      <c r="K23" s="133"/>
      <c r="L23" s="17">
        <f>SUM(L12:L22)</f>
        <v>121</v>
      </c>
      <c r="M23" s="72">
        <f>SUM(M12:M22)</f>
        <v>487101714</v>
      </c>
      <c r="N23" s="72">
        <f>SUM(N12:N22)</f>
        <v>376366188.85999995</v>
      </c>
    </row>
    <row r="24" spans="1:14" s="2" customFormat="1" ht="19.5" customHeight="1">
      <c r="A24" s="10"/>
      <c r="B24" s="128" t="s">
        <v>113</v>
      </c>
      <c r="C24" s="128"/>
      <c r="D24" s="128"/>
      <c r="E24" s="128"/>
      <c r="F24" s="128"/>
      <c r="G24" s="128"/>
      <c r="H24" s="128"/>
      <c r="I24" s="128"/>
      <c r="J24" s="128"/>
      <c r="K24" s="128"/>
      <c r="L24" s="128"/>
      <c r="M24" s="128"/>
      <c r="N24" s="128"/>
    </row>
    <row r="25" spans="1:14" s="2" customFormat="1" ht="19.5" customHeight="1">
      <c r="A25" s="10"/>
      <c r="B25" s="15" t="s">
        <v>136</v>
      </c>
      <c r="C25" s="15" t="s">
        <v>137</v>
      </c>
      <c r="D25" s="92">
        <v>5.03</v>
      </c>
      <c r="E25" s="92">
        <v>5.51</v>
      </c>
      <c r="F25" s="92">
        <v>5.03</v>
      </c>
      <c r="G25" s="92">
        <v>5.47</v>
      </c>
      <c r="H25" s="92">
        <v>4.82</v>
      </c>
      <c r="I25" s="92">
        <v>5.5</v>
      </c>
      <c r="J25" s="92">
        <v>5.01</v>
      </c>
      <c r="K25" s="33">
        <v>9.78</v>
      </c>
      <c r="L25" s="17">
        <v>55</v>
      </c>
      <c r="M25" s="73">
        <v>6442751</v>
      </c>
      <c r="N25" s="73">
        <v>35229837.53</v>
      </c>
    </row>
    <row r="26" spans="1:14" s="2" customFormat="1" ht="19.5" customHeight="1">
      <c r="A26" s="10"/>
      <c r="B26" s="15" t="s">
        <v>111</v>
      </c>
      <c r="C26" s="15" t="s">
        <v>112</v>
      </c>
      <c r="D26" s="92">
        <v>2.8</v>
      </c>
      <c r="E26" s="92">
        <v>2.8</v>
      </c>
      <c r="F26" s="92">
        <v>2.8</v>
      </c>
      <c r="G26" s="92">
        <v>2.8</v>
      </c>
      <c r="H26" s="92">
        <v>2.8</v>
      </c>
      <c r="I26" s="92">
        <v>2.8</v>
      </c>
      <c r="J26" s="92">
        <v>2.8</v>
      </c>
      <c r="K26" s="33">
        <v>0</v>
      </c>
      <c r="L26" s="17">
        <v>1</v>
      </c>
      <c r="M26" s="73">
        <v>21188</v>
      </c>
      <c r="N26" s="73">
        <v>59326.4</v>
      </c>
    </row>
    <row r="27" spans="1:14" s="2" customFormat="1" ht="19.5" customHeight="1">
      <c r="A27" s="10"/>
      <c r="B27" s="134" t="s">
        <v>213</v>
      </c>
      <c r="C27" s="135"/>
      <c r="D27" s="133"/>
      <c r="E27" s="133"/>
      <c r="F27" s="133"/>
      <c r="G27" s="133"/>
      <c r="H27" s="133"/>
      <c r="I27" s="133"/>
      <c r="J27" s="133"/>
      <c r="K27" s="133"/>
      <c r="L27" s="17">
        <f>SUM(L25:L26)</f>
        <v>56</v>
      </c>
      <c r="M27" s="73">
        <f>SUM(M25:M26)</f>
        <v>6463939</v>
      </c>
      <c r="N27" s="73">
        <f>SUM(N25:N26)</f>
        <v>35289163.93</v>
      </c>
    </row>
    <row r="28" spans="1:14" s="2" customFormat="1" ht="19.5" customHeight="1">
      <c r="A28" s="10"/>
      <c r="B28" s="128" t="s">
        <v>39</v>
      </c>
      <c r="C28" s="128"/>
      <c r="D28" s="128"/>
      <c r="E28" s="128"/>
      <c r="F28" s="128"/>
      <c r="G28" s="128"/>
      <c r="H28" s="128"/>
      <c r="I28" s="128"/>
      <c r="J28" s="128"/>
      <c r="K28" s="128"/>
      <c r="L28" s="128"/>
      <c r="M28" s="128"/>
      <c r="N28" s="128"/>
    </row>
    <row r="29" spans="1:14" s="2" customFormat="1" ht="19.5" customHeight="1">
      <c r="A29" s="10"/>
      <c r="B29" s="67" t="s">
        <v>183</v>
      </c>
      <c r="C29" s="67" t="s">
        <v>184</v>
      </c>
      <c r="D29" s="92">
        <v>0.41</v>
      </c>
      <c r="E29" s="92">
        <v>0.41</v>
      </c>
      <c r="F29" s="92">
        <v>0.41</v>
      </c>
      <c r="G29" s="92">
        <v>0.41</v>
      </c>
      <c r="H29" s="92">
        <v>0.41</v>
      </c>
      <c r="I29" s="92">
        <v>0.41</v>
      </c>
      <c r="J29" s="92">
        <v>0.41</v>
      </c>
      <c r="K29" s="33">
        <v>0</v>
      </c>
      <c r="L29" s="17">
        <v>1</v>
      </c>
      <c r="M29" s="73">
        <v>705415</v>
      </c>
      <c r="N29" s="73">
        <v>289220.15</v>
      </c>
    </row>
    <row r="30" spans="1:14" s="2" customFormat="1" ht="19.5" customHeight="1">
      <c r="A30" s="10"/>
      <c r="B30" s="15" t="s">
        <v>85</v>
      </c>
      <c r="C30" s="15" t="s">
        <v>86</v>
      </c>
      <c r="D30" s="92">
        <v>0.54</v>
      </c>
      <c r="E30" s="92">
        <v>0.55</v>
      </c>
      <c r="F30" s="92">
        <v>0.53</v>
      </c>
      <c r="G30" s="92">
        <v>0.55</v>
      </c>
      <c r="H30" s="92">
        <v>0.54</v>
      </c>
      <c r="I30" s="92">
        <v>0.55</v>
      </c>
      <c r="J30" s="92">
        <v>0.54</v>
      </c>
      <c r="K30" s="33">
        <v>1.85</v>
      </c>
      <c r="L30" s="17">
        <v>14</v>
      </c>
      <c r="M30" s="73">
        <v>18450266</v>
      </c>
      <c r="N30" s="73">
        <v>10110146.3</v>
      </c>
    </row>
    <row r="31" spans="1:14" s="2" customFormat="1" ht="19.5" customHeight="1">
      <c r="A31" s="10"/>
      <c r="B31" s="132" t="s">
        <v>265</v>
      </c>
      <c r="C31" s="132"/>
      <c r="D31" s="133"/>
      <c r="E31" s="133"/>
      <c r="F31" s="133"/>
      <c r="G31" s="133"/>
      <c r="H31" s="133"/>
      <c r="I31" s="133"/>
      <c r="J31" s="133"/>
      <c r="K31" s="133"/>
      <c r="L31" s="17">
        <f>SUM(L29:L30)</f>
        <v>15</v>
      </c>
      <c r="M31" s="73">
        <f>SUM(M29:M30)</f>
        <v>19155681</v>
      </c>
      <c r="N31" s="73">
        <f>SUM(N29:N30)</f>
        <v>10399366.450000001</v>
      </c>
    </row>
    <row r="32" spans="1:14" s="2" customFormat="1" ht="19.5" customHeight="1">
      <c r="A32" s="10"/>
      <c r="B32" s="128" t="s">
        <v>25</v>
      </c>
      <c r="C32" s="128"/>
      <c r="D32" s="128"/>
      <c r="E32" s="128"/>
      <c r="F32" s="128"/>
      <c r="G32" s="128"/>
      <c r="H32" s="128"/>
      <c r="I32" s="128"/>
      <c r="J32" s="128"/>
      <c r="K32" s="128"/>
      <c r="L32" s="128"/>
      <c r="M32" s="128"/>
      <c r="N32" s="128"/>
    </row>
    <row r="33" spans="1:14" s="2" customFormat="1" ht="19.5" customHeight="1">
      <c r="A33" s="10"/>
      <c r="B33" s="15" t="s">
        <v>263</v>
      </c>
      <c r="C33" s="63" t="s">
        <v>264</v>
      </c>
      <c r="D33" s="92">
        <v>0.9</v>
      </c>
      <c r="E33" s="92">
        <v>0.9</v>
      </c>
      <c r="F33" s="92">
        <v>0.9</v>
      </c>
      <c r="G33" s="92">
        <v>0.9</v>
      </c>
      <c r="H33" s="92">
        <v>0.93</v>
      </c>
      <c r="I33" s="92">
        <v>0.9</v>
      </c>
      <c r="J33" s="92">
        <v>0.93</v>
      </c>
      <c r="K33" s="33">
        <v>-3.23</v>
      </c>
      <c r="L33" s="17">
        <v>1</v>
      </c>
      <c r="M33" s="73">
        <v>50000</v>
      </c>
      <c r="N33" s="73">
        <v>45000</v>
      </c>
    </row>
    <row r="34" spans="1:14" s="2" customFormat="1" ht="19.5" customHeight="1">
      <c r="A34" s="10"/>
      <c r="B34" s="15" t="s">
        <v>217</v>
      </c>
      <c r="C34" s="15" t="s">
        <v>218</v>
      </c>
      <c r="D34" s="92">
        <v>12.82</v>
      </c>
      <c r="E34" s="92">
        <v>12.82</v>
      </c>
      <c r="F34" s="92">
        <v>12.82</v>
      </c>
      <c r="G34" s="92">
        <v>12.82</v>
      </c>
      <c r="H34" s="92">
        <v>12.82</v>
      </c>
      <c r="I34" s="92">
        <v>12.82</v>
      </c>
      <c r="J34" s="92">
        <v>12.82</v>
      </c>
      <c r="K34" s="33">
        <v>0</v>
      </c>
      <c r="L34" s="17">
        <v>1</v>
      </c>
      <c r="M34" s="73">
        <v>8900</v>
      </c>
      <c r="N34" s="73">
        <v>114098</v>
      </c>
    </row>
    <row r="35" spans="1:14" s="2" customFormat="1" ht="19.5" customHeight="1">
      <c r="A35" s="10"/>
      <c r="B35" s="15" t="s">
        <v>207</v>
      </c>
      <c r="C35" s="15" t="s">
        <v>208</v>
      </c>
      <c r="D35" s="92">
        <v>1.05</v>
      </c>
      <c r="E35" s="92">
        <v>1.05</v>
      </c>
      <c r="F35" s="92">
        <v>1.04</v>
      </c>
      <c r="G35" s="92">
        <v>1.04</v>
      </c>
      <c r="H35" s="92">
        <v>1.04</v>
      </c>
      <c r="I35" s="92">
        <v>1.05</v>
      </c>
      <c r="J35" s="92">
        <v>1.04</v>
      </c>
      <c r="K35" s="33">
        <v>0.96</v>
      </c>
      <c r="L35" s="17">
        <v>14</v>
      </c>
      <c r="M35" s="73">
        <v>12150000</v>
      </c>
      <c r="N35" s="73">
        <v>12682500</v>
      </c>
    </row>
    <row r="36" spans="1:14" s="2" customFormat="1" ht="19.5" customHeight="1">
      <c r="A36" s="10"/>
      <c r="B36" s="15" t="s">
        <v>126</v>
      </c>
      <c r="C36" s="15" t="s">
        <v>127</v>
      </c>
      <c r="D36" s="92">
        <v>5.45</v>
      </c>
      <c r="E36" s="92">
        <v>5.45</v>
      </c>
      <c r="F36" s="92">
        <v>5.45</v>
      </c>
      <c r="G36" s="92">
        <v>5.45</v>
      </c>
      <c r="H36" s="92">
        <v>5.49</v>
      </c>
      <c r="I36" s="92">
        <v>5.45</v>
      </c>
      <c r="J36" s="92">
        <v>5.45</v>
      </c>
      <c r="K36" s="33">
        <v>0</v>
      </c>
      <c r="L36" s="17">
        <v>5</v>
      </c>
      <c r="M36" s="73">
        <v>755000</v>
      </c>
      <c r="N36" s="73">
        <v>4114750</v>
      </c>
    </row>
    <row r="37" spans="1:14" s="2" customFormat="1" ht="19.5" customHeight="1">
      <c r="A37" s="10"/>
      <c r="B37" s="15" t="s">
        <v>77</v>
      </c>
      <c r="C37" s="15" t="s">
        <v>78</v>
      </c>
      <c r="D37" s="92">
        <v>2.15</v>
      </c>
      <c r="E37" s="92">
        <v>2.2</v>
      </c>
      <c r="F37" s="92">
        <v>2.15</v>
      </c>
      <c r="G37" s="92">
        <v>2.18</v>
      </c>
      <c r="H37" s="92">
        <v>2.19</v>
      </c>
      <c r="I37" s="92">
        <v>2.2</v>
      </c>
      <c r="J37" s="92">
        <v>2.18</v>
      </c>
      <c r="K37" s="33">
        <v>0.92</v>
      </c>
      <c r="L37" s="17">
        <v>11</v>
      </c>
      <c r="M37" s="73">
        <v>3421106</v>
      </c>
      <c r="N37" s="73">
        <v>7456800.02</v>
      </c>
    </row>
    <row r="38" spans="1:14" s="2" customFormat="1" ht="19.5" customHeight="1">
      <c r="A38" s="10"/>
      <c r="B38" s="15" t="s">
        <v>151</v>
      </c>
      <c r="C38" s="15" t="s">
        <v>152</v>
      </c>
      <c r="D38" s="92">
        <v>0.4</v>
      </c>
      <c r="E38" s="92">
        <v>0.41</v>
      </c>
      <c r="F38" s="92">
        <v>0.4</v>
      </c>
      <c r="G38" s="92">
        <v>0.4</v>
      </c>
      <c r="H38" s="92">
        <v>0.39</v>
      </c>
      <c r="I38" s="92">
        <v>0.4</v>
      </c>
      <c r="J38" s="92">
        <v>0.39</v>
      </c>
      <c r="K38" s="33">
        <v>2.56</v>
      </c>
      <c r="L38" s="17">
        <v>9</v>
      </c>
      <c r="M38" s="73">
        <v>4300000</v>
      </c>
      <c r="N38" s="73">
        <v>1723500</v>
      </c>
    </row>
    <row r="39" spans="1:14" s="2" customFormat="1" ht="19.5" customHeight="1">
      <c r="A39" s="10"/>
      <c r="B39" s="132" t="s">
        <v>234</v>
      </c>
      <c r="C39" s="132"/>
      <c r="D39" s="133"/>
      <c r="E39" s="133"/>
      <c r="F39" s="133"/>
      <c r="G39" s="133"/>
      <c r="H39" s="133"/>
      <c r="I39" s="133"/>
      <c r="J39" s="133"/>
      <c r="K39" s="133"/>
      <c r="L39" s="17">
        <f>SUM(L33:L38)</f>
        <v>41</v>
      </c>
      <c r="M39" s="72">
        <f>SUM(M33:M38)</f>
        <v>20685006</v>
      </c>
      <c r="N39" s="72">
        <f>SUM(N33:N38)</f>
        <v>26136648.02</v>
      </c>
    </row>
    <row r="40" spans="1:14" s="2" customFormat="1" ht="19.5" customHeight="1">
      <c r="A40" s="10"/>
      <c r="B40" s="128" t="s">
        <v>27</v>
      </c>
      <c r="C40" s="128"/>
      <c r="D40" s="128"/>
      <c r="E40" s="128"/>
      <c r="F40" s="128"/>
      <c r="G40" s="128"/>
      <c r="H40" s="128"/>
      <c r="I40" s="128"/>
      <c r="J40" s="128"/>
      <c r="K40" s="128"/>
      <c r="L40" s="128"/>
      <c r="M40" s="128"/>
      <c r="N40" s="128"/>
    </row>
    <row r="41" spans="1:14" s="2" customFormat="1" ht="19.5" customHeight="1">
      <c r="A41" s="10"/>
      <c r="B41" s="15" t="s">
        <v>179</v>
      </c>
      <c r="C41" s="15" t="s">
        <v>180</v>
      </c>
      <c r="D41" s="92">
        <v>2.49</v>
      </c>
      <c r="E41" s="92">
        <v>2.49</v>
      </c>
      <c r="F41" s="92">
        <v>2.48</v>
      </c>
      <c r="G41" s="92">
        <v>2.48</v>
      </c>
      <c r="H41" s="92">
        <v>2.48</v>
      </c>
      <c r="I41" s="92">
        <v>2.48</v>
      </c>
      <c r="J41" s="92">
        <v>2.49</v>
      </c>
      <c r="K41" s="33">
        <v>-0.4</v>
      </c>
      <c r="L41" s="17">
        <v>35</v>
      </c>
      <c r="M41" s="73">
        <v>54385032</v>
      </c>
      <c r="N41" s="73">
        <v>135002937.96</v>
      </c>
    </row>
    <row r="42" spans="1:14" s="2" customFormat="1" ht="19.5" customHeight="1">
      <c r="A42" s="10"/>
      <c r="B42" s="15" t="s">
        <v>80</v>
      </c>
      <c r="C42" s="15" t="s">
        <v>79</v>
      </c>
      <c r="D42" s="92">
        <v>0.37</v>
      </c>
      <c r="E42" s="92">
        <v>0.37</v>
      </c>
      <c r="F42" s="92">
        <v>0.37</v>
      </c>
      <c r="G42" s="92">
        <v>0.37</v>
      </c>
      <c r="H42" s="92">
        <v>0.36</v>
      </c>
      <c r="I42" s="92">
        <v>0.37</v>
      </c>
      <c r="J42" s="92">
        <v>0.36</v>
      </c>
      <c r="K42" s="33">
        <v>2.78</v>
      </c>
      <c r="L42" s="17">
        <v>5</v>
      </c>
      <c r="M42" s="73">
        <v>31450000</v>
      </c>
      <c r="N42" s="73">
        <v>11636500</v>
      </c>
    </row>
    <row r="43" spans="1:14" s="2" customFormat="1" ht="19.5" customHeight="1">
      <c r="A43" s="10"/>
      <c r="B43" s="15" t="s">
        <v>149</v>
      </c>
      <c r="C43" s="15" t="s">
        <v>150</v>
      </c>
      <c r="D43" s="92">
        <v>0.37</v>
      </c>
      <c r="E43" s="92">
        <v>0.37</v>
      </c>
      <c r="F43" s="92">
        <v>0.37</v>
      </c>
      <c r="G43" s="92">
        <v>0.37</v>
      </c>
      <c r="H43" s="92">
        <v>0.37</v>
      </c>
      <c r="I43" s="92">
        <v>0.37</v>
      </c>
      <c r="J43" s="92">
        <v>0.37</v>
      </c>
      <c r="K43" s="33">
        <v>0</v>
      </c>
      <c r="L43" s="17">
        <v>3</v>
      </c>
      <c r="M43" s="73">
        <v>9521705</v>
      </c>
      <c r="N43" s="73">
        <v>3523030.85</v>
      </c>
    </row>
    <row r="44" spans="1:14" s="2" customFormat="1" ht="19.5" customHeight="1">
      <c r="A44" s="10"/>
      <c r="B44" s="15" t="s">
        <v>131</v>
      </c>
      <c r="C44" s="15" t="s">
        <v>125</v>
      </c>
      <c r="D44" s="92">
        <v>1.57</v>
      </c>
      <c r="E44" s="92">
        <v>1.6</v>
      </c>
      <c r="F44" s="92">
        <v>1.57</v>
      </c>
      <c r="G44" s="92">
        <v>1.57</v>
      </c>
      <c r="H44" s="92">
        <v>1.61</v>
      </c>
      <c r="I44" s="92">
        <v>1.57</v>
      </c>
      <c r="J44" s="92">
        <v>1.6</v>
      </c>
      <c r="K44" s="33">
        <v>-1.87</v>
      </c>
      <c r="L44" s="17">
        <v>11</v>
      </c>
      <c r="M44" s="73">
        <v>9860081</v>
      </c>
      <c r="N44" s="73">
        <v>15528327.17</v>
      </c>
    </row>
    <row r="45" spans="1:14" s="2" customFormat="1" ht="19.5" customHeight="1">
      <c r="A45" s="10"/>
      <c r="B45" s="15" t="s">
        <v>215</v>
      </c>
      <c r="C45" s="15" t="s">
        <v>206</v>
      </c>
      <c r="D45" s="92">
        <v>5.2</v>
      </c>
      <c r="E45" s="92">
        <v>5.25</v>
      </c>
      <c r="F45" s="92">
        <v>5.2</v>
      </c>
      <c r="G45" s="92">
        <v>5.21</v>
      </c>
      <c r="H45" s="92">
        <v>5.21</v>
      </c>
      <c r="I45" s="92">
        <v>5.25</v>
      </c>
      <c r="J45" s="92">
        <v>5.2</v>
      </c>
      <c r="K45" s="33">
        <v>0.96</v>
      </c>
      <c r="L45" s="17">
        <v>4</v>
      </c>
      <c r="M45" s="73">
        <v>411507</v>
      </c>
      <c r="N45" s="73">
        <v>2144836.4</v>
      </c>
    </row>
    <row r="46" spans="1:14" s="2" customFormat="1" ht="19.5" customHeight="1">
      <c r="A46" s="10"/>
      <c r="B46" s="15" t="s">
        <v>225</v>
      </c>
      <c r="C46" s="15" t="s">
        <v>226</v>
      </c>
      <c r="D46" s="92">
        <v>0.79</v>
      </c>
      <c r="E46" s="92">
        <v>0.79</v>
      </c>
      <c r="F46" s="92">
        <v>0.79</v>
      </c>
      <c r="G46" s="92">
        <v>0.79</v>
      </c>
      <c r="H46" s="92">
        <v>0.78</v>
      </c>
      <c r="I46" s="92">
        <v>0.79</v>
      </c>
      <c r="J46" s="92">
        <v>0.78</v>
      </c>
      <c r="K46" s="33">
        <v>1.28</v>
      </c>
      <c r="L46" s="17">
        <v>20</v>
      </c>
      <c r="M46" s="73">
        <v>30134631</v>
      </c>
      <c r="N46" s="73">
        <v>23806358.49</v>
      </c>
    </row>
    <row r="47" spans="1:14" s="2" customFormat="1" ht="19.5" customHeight="1">
      <c r="A47" s="10"/>
      <c r="B47" s="15" t="s">
        <v>159</v>
      </c>
      <c r="C47" s="15" t="s">
        <v>160</v>
      </c>
      <c r="D47" s="92">
        <v>0.68</v>
      </c>
      <c r="E47" s="92">
        <v>0.68</v>
      </c>
      <c r="F47" s="92">
        <v>0.68</v>
      </c>
      <c r="G47" s="92">
        <v>0.68</v>
      </c>
      <c r="H47" s="92">
        <v>0.68</v>
      </c>
      <c r="I47" s="92">
        <v>0.68</v>
      </c>
      <c r="J47" s="92">
        <v>0.68</v>
      </c>
      <c r="K47" s="33">
        <v>0</v>
      </c>
      <c r="L47" s="17">
        <v>6</v>
      </c>
      <c r="M47" s="73">
        <v>5245047</v>
      </c>
      <c r="N47" s="73">
        <v>3566631.96</v>
      </c>
    </row>
    <row r="48" spans="1:14" s="2" customFormat="1" ht="19.5" customHeight="1">
      <c r="A48" s="10"/>
      <c r="B48" s="15" t="s">
        <v>107</v>
      </c>
      <c r="C48" s="15" t="s">
        <v>108</v>
      </c>
      <c r="D48" s="92">
        <v>3.9</v>
      </c>
      <c r="E48" s="92">
        <v>4</v>
      </c>
      <c r="F48" s="92">
        <v>3.9</v>
      </c>
      <c r="G48" s="92">
        <v>3.95</v>
      </c>
      <c r="H48" s="92">
        <v>3.97</v>
      </c>
      <c r="I48" s="92">
        <v>4</v>
      </c>
      <c r="J48" s="92">
        <v>3.95</v>
      </c>
      <c r="K48" s="33">
        <v>1.27</v>
      </c>
      <c r="L48" s="17">
        <v>3</v>
      </c>
      <c r="M48" s="73">
        <v>700000</v>
      </c>
      <c r="N48" s="73">
        <v>2765000</v>
      </c>
    </row>
    <row r="49" spans="1:14" s="2" customFormat="1" ht="19.5" customHeight="1">
      <c r="A49" s="10"/>
      <c r="B49" s="53" t="s">
        <v>161</v>
      </c>
      <c r="C49" s="15" t="s">
        <v>128</v>
      </c>
      <c r="D49" s="92">
        <v>0.63</v>
      </c>
      <c r="E49" s="92">
        <v>0.63</v>
      </c>
      <c r="F49" s="92">
        <v>0.63</v>
      </c>
      <c r="G49" s="92">
        <v>0.63</v>
      </c>
      <c r="H49" s="92">
        <v>0.63</v>
      </c>
      <c r="I49" s="92">
        <v>0.63</v>
      </c>
      <c r="J49" s="92">
        <v>0.63</v>
      </c>
      <c r="K49" s="33">
        <v>0</v>
      </c>
      <c r="L49" s="17">
        <v>2</v>
      </c>
      <c r="M49" s="73">
        <v>1100000</v>
      </c>
      <c r="N49" s="73">
        <v>693000</v>
      </c>
    </row>
    <row r="50" spans="1:14" s="2" customFormat="1" ht="19.5" customHeight="1">
      <c r="A50" s="10"/>
      <c r="B50" s="15" t="s">
        <v>175</v>
      </c>
      <c r="C50" s="15" t="s">
        <v>176</v>
      </c>
      <c r="D50" s="92">
        <v>11.3</v>
      </c>
      <c r="E50" s="92">
        <v>11.3</v>
      </c>
      <c r="F50" s="92">
        <v>11.2</v>
      </c>
      <c r="G50" s="92">
        <v>11.22</v>
      </c>
      <c r="H50" s="92">
        <v>11.27</v>
      </c>
      <c r="I50" s="92">
        <v>11.2</v>
      </c>
      <c r="J50" s="92">
        <v>11.4</v>
      </c>
      <c r="K50" s="33">
        <v>-1.75</v>
      </c>
      <c r="L50" s="17">
        <v>2</v>
      </c>
      <c r="M50" s="73">
        <v>125000</v>
      </c>
      <c r="N50" s="73">
        <v>1402500</v>
      </c>
    </row>
    <row r="51" spans="1:14" s="2" customFormat="1" ht="27.75" customHeight="1">
      <c r="A51" s="10"/>
      <c r="B51" s="132" t="s">
        <v>26</v>
      </c>
      <c r="C51" s="132"/>
      <c r="D51" s="133"/>
      <c r="E51" s="133"/>
      <c r="F51" s="133"/>
      <c r="G51" s="133"/>
      <c r="H51" s="133"/>
      <c r="I51" s="133"/>
      <c r="J51" s="133"/>
      <c r="K51" s="133"/>
      <c r="L51" s="17">
        <f>SUM(L41:L50)</f>
        <v>91</v>
      </c>
      <c r="M51" s="72">
        <f>SUM(M41:M50)</f>
        <v>142933003</v>
      </c>
      <c r="N51" s="72">
        <f>SUM(N41:N50)</f>
        <v>200069122.83</v>
      </c>
    </row>
    <row r="52" spans="1:14" s="2" customFormat="1" ht="39" customHeight="1">
      <c r="A52" s="10"/>
      <c r="B52" s="138" t="s">
        <v>153</v>
      </c>
      <c r="C52" s="139"/>
      <c r="D52" s="139"/>
      <c r="E52" s="139"/>
      <c r="F52" s="139"/>
      <c r="G52" s="139"/>
      <c r="H52" s="139"/>
      <c r="I52" s="139"/>
      <c r="J52" s="139"/>
      <c r="K52" s="139"/>
      <c r="L52" s="139"/>
      <c r="M52" s="139"/>
      <c r="N52" s="139"/>
    </row>
    <row r="53" spans="2:14" s="2" customFormat="1" ht="27.75" customHeight="1">
      <c r="B53" s="28"/>
      <c r="C53" s="29"/>
      <c r="D53" s="29"/>
      <c r="E53" s="145" t="s">
        <v>270</v>
      </c>
      <c r="F53" s="146"/>
      <c r="G53" s="146"/>
      <c r="H53" s="146"/>
      <c r="I53" s="146"/>
      <c r="J53" s="146"/>
      <c r="K53" s="147"/>
      <c r="L53" s="29"/>
      <c r="M53" s="29"/>
      <c r="N53" s="30"/>
    </row>
    <row r="54" spans="1:14" s="2" customFormat="1" ht="34.5" customHeight="1">
      <c r="A54" s="10"/>
      <c r="B54" s="4" t="s">
        <v>12</v>
      </c>
      <c r="C54" s="5" t="s">
        <v>13</v>
      </c>
      <c r="D54" s="5" t="s">
        <v>14</v>
      </c>
      <c r="E54" s="5" t="s">
        <v>15</v>
      </c>
      <c r="F54" s="5" t="s">
        <v>16</v>
      </c>
      <c r="G54" s="5" t="s">
        <v>17</v>
      </c>
      <c r="H54" s="5" t="s">
        <v>18</v>
      </c>
      <c r="I54" s="5" t="s">
        <v>135</v>
      </c>
      <c r="J54" s="5" t="s">
        <v>19</v>
      </c>
      <c r="K54" s="5" t="s">
        <v>20</v>
      </c>
      <c r="L54" s="5" t="s">
        <v>4</v>
      </c>
      <c r="M54" s="5" t="s">
        <v>21</v>
      </c>
      <c r="N54" s="5" t="s">
        <v>22</v>
      </c>
    </row>
    <row r="55" spans="1:14" s="2" customFormat="1" ht="19.5" customHeight="1">
      <c r="A55" s="10"/>
      <c r="B55" s="128" t="s">
        <v>199</v>
      </c>
      <c r="C55" s="128"/>
      <c r="D55" s="128"/>
      <c r="E55" s="128"/>
      <c r="F55" s="128"/>
      <c r="G55" s="128"/>
      <c r="H55" s="128"/>
      <c r="I55" s="128"/>
      <c r="J55" s="128"/>
      <c r="K55" s="128"/>
      <c r="L55" s="128"/>
      <c r="M55" s="128"/>
      <c r="N55" s="128"/>
    </row>
    <row r="56" spans="1:14" s="2" customFormat="1" ht="19.5" customHeight="1">
      <c r="A56" s="10"/>
      <c r="B56" s="15" t="s">
        <v>51</v>
      </c>
      <c r="C56" s="15" t="s">
        <v>52</v>
      </c>
      <c r="D56" s="92">
        <v>10</v>
      </c>
      <c r="E56" s="92">
        <v>10</v>
      </c>
      <c r="F56" s="92">
        <v>10</v>
      </c>
      <c r="G56" s="92">
        <v>10</v>
      </c>
      <c r="H56" s="92">
        <v>10</v>
      </c>
      <c r="I56" s="92">
        <v>10</v>
      </c>
      <c r="J56" s="92">
        <v>10</v>
      </c>
      <c r="K56" s="33">
        <v>0</v>
      </c>
      <c r="L56" s="17">
        <v>2</v>
      </c>
      <c r="M56" s="73">
        <v>100000</v>
      </c>
      <c r="N56" s="73">
        <v>1000000</v>
      </c>
    </row>
    <row r="57" spans="1:14" s="2" customFormat="1" ht="19.5" customHeight="1">
      <c r="A57" s="10"/>
      <c r="B57" s="15" t="s">
        <v>154</v>
      </c>
      <c r="C57" s="15" t="s">
        <v>155</v>
      </c>
      <c r="D57" s="92">
        <v>33.75</v>
      </c>
      <c r="E57" s="92">
        <v>33.81</v>
      </c>
      <c r="F57" s="92">
        <v>33.75</v>
      </c>
      <c r="G57" s="92">
        <v>33.78</v>
      </c>
      <c r="H57" s="92">
        <v>34</v>
      </c>
      <c r="I57" s="92">
        <v>33.81</v>
      </c>
      <c r="J57" s="92">
        <v>34</v>
      </c>
      <c r="K57" s="33">
        <v>-0.56</v>
      </c>
      <c r="L57" s="17">
        <v>9</v>
      </c>
      <c r="M57" s="73">
        <v>122000</v>
      </c>
      <c r="N57" s="73">
        <v>4121700</v>
      </c>
    </row>
    <row r="58" spans="1:14" s="2" customFormat="1" ht="19.5" customHeight="1">
      <c r="A58" s="10"/>
      <c r="B58" s="15" t="s">
        <v>133</v>
      </c>
      <c r="C58" s="15" t="s">
        <v>134</v>
      </c>
      <c r="D58" s="92">
        <v>14.45</v>
      </c>
      <c r="E58" s="92">
        <v>14.5</v>
      </c>
      <c r="F58" s="92">
        <v>14.45</v>
      </c>
      <c r="G58" s="92">
        <v>14.48</v>
      </c>
      <c r="H58" s="92">
        <v>14.5</v>
      </c>
      <c r="I58" s="92">
        <v>14.5</v>
      </c>
      <c r="J58" s="92">
        <v>14.45</v>
      </c>
      <c r="K58" s="33">
        <v>0.35</v>
      </c>
      <c r="L58" s="17">
        <v>3</v>
      </c>
      <c r="M58" s="73">
        <v>300000</v>
      </c>
      <c r="N58" s="73">
        <v>4345000</v>
      </c>
    </row>
    <row r="59" spans="1:14" s="2" customFormat="1" ht="19.5" customHeight="1">
      <c r="A59" s="10"/>
      <c r="B59" s="15" t="s">
        <v>95</v>
      </c>
      <c r="C59" s="15" t="s">
        <v>94</v>
      </c>
      <c r="D59" s="92">
        <v>8.72</v>
      </c>
      <c r="E59" s="92">
        <v>8.75</v>
      </c>
      <c r="F59" s="92">
        <v>8.55</v>
      </c>
      <c r="G59" s="92">
        <v>8.62</v>
      </c>
      <c r="H59" s="92">
        <v>8.8</v>
      </c>
      <c r="I59" s="92">
        <v>8.55</v>
      </c>
      <c r="J59" s="92">
        <v>8.8</v>
      </c>
      <c r="K59" s="33">
        <v>-2.84</v>
      </c>
      <c r="L59" s="17">
        <v>19</v>
      </c>
      <c r="M59" s="73">
        <v>1620000</v>
      </c>
      <c r="N59" s="73">
        <v>13959000</v>
      </c>
    </row>
    <row r="60" spans="1:14" s="2" customFormat="1" ht="19.5" customHeight="1">
      <c r="A60" s="10"/>
      <c r="B60" s="15" t="s">
        <v>192</v>
      </c>
      <c r="C60" s="15" t="s">
        <v>193</v>
      </c>
      <c r="D60" s="92">
        <v>17.5</v>
      </c>
      <c r="E60" s="92">
        <v>17.6</v>
      </c>
      <c r="F60" s="92">
        <v>17.5</v>
      </c>
      <c r="G60" s="92">
        <v>17.55</v>
      </c>
      <c r="H60" s="92">
        <v>17.5</v>
      </c>
      <c r="I60" s="92">
        <v>17.6</v>
      </c>
      <c r="J60" s="92">
        <v>17.5</v>
      </c>
      <c r="K60" s="33">
        <v>0.57</v>
      </c>
      <c r="L60" s="17">
        <v>13</v>
      </c>
      <c r="M60" s="73">
        <v>653149</v>
      </c>
      <c r="N60" s="73">
        <v>11459761.6</v>
      </c>
    </row>
    <row r="61" spans="1:14" s="2" customFormat="1" ht="19.5" customHeight="1">
      <c r="A61" s="10"/>
      <c r="B61" s="15" t="s">
        <v>216</v>
      </c>
      <c r="C61" s="15" t="s">
        <v>93</v>
      </c>
      <c r="D61" s="92">
        <v>6.85</v>
      </c>
      <c r="E61" s="92">
        <v>7.3</v>
      </c>
      <c r="F61" s="92">
        <v>6.85</v>
      </c>
      <c r="G61" s="92">
        <v>7.07</v>
      </c>
      <c r="H61" s="92">
        <v>6.85</v>
      </c>
      <c r="I61" s="92">
        <v>7.3</v>
      </c>
      <c r="J61" s="92">
        <v>6.85</v>
      </c>
      <c r="K61" s="33">
        <v>6.57</v>
      </c>
      <c r="L61" s="17">
        <v>5</v>
      </c>
      <c r="M61" s="73">
        <v>204000</v>
      </c>
      <c r="N61" s="73">
        <v>1441700</v>
      </c>
    </row>
    <row r="62" spans="1:14" s="2" customFormat="1" ht="19.5" customHeight="1">
      <c r="A62" s="10"/>
      <c r="B62" s="132" t="s">
        <v>122</v>
      </c>
      <c r="C62" s="132"/>
      <c r="D62" s="133"/>
      <c r="E62" s="133"/>
      <c r="F62" s="133"/>
      <c r="G62" s="133"/>
      <c r="H62" s="133"/>
      <c r="I62" s="133"/>
      <c r="J62" s="133"/>
      <c r="K62" s="133"/>
      <c r="L62" s="17">
        <f>SUM(L56:L61)</f>
        <v>51</v>
      </c>
      <c r="M62" s="72">
        <f>SUM(M56:M61)</f>
        <v>2999149</v>
      </c>
      <c r="N62" s="72">
        <f>SUM(N56:N61)</f>
        <v>36327161.6</v>
      </c>
    </row>
    <row r="63" spans="1:14" s="2" customFormat="1" ht="19.5" customHeight="1">
      <c r="A63" s="10"/>
      <c r="B63" s="153" t="s">
        <v>32</v>
      </c>
      <c r="C63" s="153"/>
      <c r="D63" s="153"/>
      <c r="E63" s="153"/>
      <c r="F63" s="153"/>
      <c r="G63" s="153"/>
      <c r="H63" s="153"/>
      <c r="I63" s="153"/>
      <c r="J63" s="153"/>
      <c r="K63" s="153"/>
      <c r="L63" s="153"/>
      <c r="M63" s="153"/>
      <c r="N63" s="153"/>
    </row>
    <row r="64" spans="1:14" s="2" customFormat="1" ht="19.5" customHeight="1">
      <c r="A64" s="10"/>
      <c r="B64" s="15" t="s">
        <v>164</v>
      </c>
      <c r="C64" s="15" t="s">
        <v>165</v>
      </c>
      <c r="D64" s="92">
        <v>3.1</v>
      </c>
      <c r="E64" s="92">
        <v>3.11</v>
      </c>
      <c r="F64" s="92">
        <v>3.09</v>
      </c>
      <c r="G64" s="92">
        <v>3.1</v>
      </c>
      <c r="H64" s="92">
        <v>3.18</v>
      </c>
      <c r="I64" s="92">
        <v>3.1</v>
      </c>
      <c r="J64" s="92">
        <v>3.15</v>
      </c>
      <c r="K64" s="33">
        <v>-1.59</v>
      </c>
      <c r="L64" s="17">
        <v>18</v>
      </c>
      <c r="M64" s="73">
        <v>2424500</v>
      </c>
      <c r="N64" s="73">
        <v>7510455</v>
      </c>
    </row>
    <row r="65" spans="1:14" s="2" customFormat="1" ht="19.5" customHeight="1">
      <c r="A65" s="10"/>
      <c r="B65" s="15" t="s">
        <v>156</v>
      </c>
      <c r="C65" s="15" t="s">
        <v>157</v>
      </c>
      <c r="D65" s="92">
        <v>5.73</v>
      </c>
      <c r="E65" s="92">
        <v>5.8</v>
      </c>
      <c r="F65" s="92">
        <v>5.73</v>
      </c>
      <c r="G65" s="92">
        <v>5.79</v>
      </c>
      <c r="H65" s="92">
        <v>5.75</v>
      </c>
      <c r="I65" s="92">
        <v>5.8</v>
      </c>
      <c r="J65" s="92">
        <v>5.75</v>
      </c>
      <c r="K65" s="33">
        <v>0.87</v>
      </c>
      <c r="L65" s="17">
        <v>6</v>
      </c>
      <c r="M65" s="73">
        <v>828000</v>
      </c>
      <c r="N65" s="73">
        <v>4794300</v>
      </c>
    </row>
    <row r="66" spans="1:14" s="2" customFormat="1" ht="19.5" customHeight="1">
      <c r="A66" s="10"/>
      <c r="B66" s="67" t="s">
        <v>147</v>
      </c>
      <c r="C66" s="67" t="s">
        <v>148</v>
      </c>
      <c r="D66" s="92">
        <v>0.5</v>
      </c>
      <c r="E66" s="92">
        <v>0.5</v>
      </c>
      <c r="F66" s="92">
        <v>0.5</v>
      </c>
      <c r="G66" s="92">
        <v>0.5</v>
      </c>
      <c r="H66" s="92">
        <v>0.51</v>
      </c>
      <c r="I66" s="92">
        <v>0.5</v>
      </c>
      <c r="J66" s="92">
        <v>0.51</v>
      </c>
      <c r="K66" s="33">
        <v>-1.96</v>
      </c>
      <c r="L66" s="17">
        <v>1</v>
      </c>
      <c r="M66" s="73">
        <v>50000</v>
      </c>
      <c r="N66" s="73">
        <v>25000</v>
      </c>
    </row>
    <row r="67" spans="1:14" s="2" customFormat="1" ht="19.5" customHeight="1">
      <c r="A67" s="10"/>
      <c r="B67" s="67" t="s">
        <v>140</v>
      </c>
      <c r="C67" s="67" t="s">
        <v>141</v>
      </c>
      <c r="D67" s="92">
        <v>7.25</v>
      </c>
      <c r="E67" s="92">
        <v>7.25</v>
      </c>
      <c r="F67" s="92">
        <v>7.25</v>
      </c>
      <c r="G67" s="92">
        <v>7.25</v>
      </c>
      <c r="H67" s="92">
        <v>7.25</v>
      </c>
      <c r="I67" s="92">
        <v>7.25</v>
      </c>
      <c r="J67" s="92">
        <v>7.25</v>
      </c>
      <c r="K67" s="33">
        <v>0</v>
      </c>
      <c r="L67" s="17">
        <v>1</v>
      </c>
      <c r="M67" s="73">
        <v>12126</v>
      </c>
      <c r="N67" s="73">
        <v>87913.5</v>
      </c>
    </row>
    <row r="68" spans="1:14" s="2" customFormat="1" ht="19.5" customHeight="1">
      <c r="A68" s="10"/>
      <c r="B68" s="132" t="s">
        <v>233</v>
      </c>
      <c r="C68" s="132"/>
      <c r="D68" s="133"/>
      <c r="E68" s="133"/>
      <c r="F68" s="133"/>
      <c r="G68" s="133"/>
      <c r="H68" s="133"/>
      <c r="I68" s="133"/>
      <c r="J68" s="133"/>
      <c r="K68" s="133"/>
      <c r="L68" s="17">
        <f>SUM(L64:L67)</f>
        <v>26</v>
      </c>
      <c r="M68" s="73">
        <f>SUM(M64:M67)</f>
        <v>3314626</v>
      </c>
      <c r="N68" s="73">
        <f>SUM(N64:N67)</f>
        <v>12417668.5</v>
      </c>
    </row>
    <row r="69" spans="1:14" s="2" customFormat="1" ht="19.5" customHeight="1">
      <c r="A69" s="10"/>
      <c r="B69" s="148" t="s">
        <v>49</v>
      </c>
      <c r="C69" s="148"/>
      <c r="D69" s="133"/>
      <c r="E69" s="133"/>
      <c r="F69" s="133"/>
      <c r="G69" s="133"/>
      <c r="H69" s="133"/>
      <c r="I69" s="133"/>
      <c r="J69" s="133"/>
      <c r="K69" s="133"/>
      <c r="L69" s="17">
        <f>L68+L62+L51+L39+L31+L27+L23</f>
        <v>401</v>
      </c>
      <c r="M69" s="73">
        <f>M68+M62+M51+M39+M31+M27+M23</f>
        <v>682653118</v>
      </c>
      <c r="N69" s="73">
        <f>N68+N62+N51+N39+N31+N27+N23</f>
        <v>697005320.1899999</v>
      </c>
    </row>
    <row r="70" spans="2:14" s="2" customFormat="1" ht="29.25" customHeight="1">
      <c r="B70" s="149" t="s">
        <v>271</v>
      </c>
      <c r="C70" s="150"/>
      <c r="D70" s="150"/>
      <c r="E70" s="150"/>
      <c r="F70" s="150"/>
      <c r="G70" s="150"/>
      <c r="H70" s="150"/>
      <c r="I70" s="150"/>
      <c r="J70" s="150"/>
      <c r="K70" s="150"/>
      <c r="L70" s="150"/>
      <c r="M70" s="150"/>
      <c r="N70" s="151"/>
    </row>
    <row r="71" spans="1:14" s="2" customFormat="1" ht="34.5" customHeight="1">
      <c r="A71" s="10"/>
      <c r="B71" s="90" t="s">
        <v>12</v>
      </c>
      <c r="C71" s="91" t="s">
        <v>13</v>
      </c>
      <c r="D71" s="91" t="s">
        <v>14</v>
      </c>
      <c r="E71" s="91" t="s">
        <v>15</v>
      </c>
      <c r="F71" s="91" t="s">
        <v>16</v>
      </c>
      <c r="G71" s="91" t="s">
        <v>17</v>
      </c>
      <c r="H71" s="91" t="s">
        <v>18</v>
      </c>
      <c r="I71" s="91" t="s">
        <v>135</v>
      </c>
      <c r="J71" s="91" t="s">
        <v>19</v>
      </c>
      <c r="K71" s="91" t="s">
        <v>20</v>
      </c>
      <c r="L71" s="91" t="s">
        <v>4</v>
      </c>
      <c r="M71" s="91" t="s">
        <v>21</v>
      </c>
      <c r="N71" s="91" t="s">
        <v>22</v>
      </c>
    </row>
    <row r="72" spans="1:14" s="2" customFormat="1" ht="19.5" customHeight="1">
      <c r="A72" s="10"/>
      <c r="B72" s="152" t="s">
        <v>199</v>
      </c>
      <c r="C72" s="152"/>
      <c r="D72" s="152"/>
      <c r="E72" s="152"/>
      <c r="F72" s="152"/>
      <c r="G72" s="152"/>
      <c r="H72" s="152"/>
      <c r="I72" s="152"/>
      <c r="J72" s="152"/>
      <c r="K72" s="152"/>
      <c r="L72" s="152"/>
      <c r="M72" s="152"/>
      <c r="N72" s="152"/>
    </row>
    <row r="73" spans="1:14" s="2" customFormat="1" ht="19.5" customHeight="1">
      <c r="A73" s="10"/>
      <c r="B73" s="15" t="s">
        <v>91</v>
      </c>
      <c r="C73" s="15" t="s">
        <v>92</v>
      </c>
      <c r="D73" s="92">
        <v>7.5</v>
      </c>
      <c r="E73" s="92">
        <v>7.7</v>
      </c>
      <c r="F73" s="92">
        <v>7.5</v>
      </c>
      <c r="G73" s="92">
        <v>7.62</v>
      </c>
      <c r="H73" s="92">
        <v>7.59</v>
      </c>
      <c r="I73" s="92">
        <v>7.7</v>
      </c>
      <c r="J73" s="92">
        <v>7.51</v>
      </c>
      <c r="K73" s="33">
        <v>2.53</v>
      </c>
      <c r="L73" s="17">
        <v>3</v>
      </c>
      <c r="M73" s="73">
        <v>150000</v>
      </c>
      <c r="N73" s="73">
        <v>1143000</v>
      </c>
    </row>
    <row r="74" spans="1:14" s="2" customFormat="1" ht="19.5" customHeight="1">
      <c r="A74" s="10"/>
      <c r="B74" s="136" t="s">
        <v>199</v>
      </c>
      <c r="C74" s="137"/>
      <c r="D74" s="133"/>
      <c r="E74" s="133"/>
      <c r="F74" s="133"/>
      <c r="G74" s="133"/>
      <c r="H74" s="133"/>
      <c r="I74" s="133"/>
      <c r="J74" s="133"/>
      <c r="K74" s="133"/>
      <c r="L74" s="17">
        <v>3</v>
      </c>
      <c r="M74" s="73">
        <v>150000</v>
      </c>
      <c r="N74" s="73">
        <v>1143000</v>
      </c>
    </row>
    <row r="75" spans="1:14" s="2" customFormat="1" ht="19.5" customHeight="1">
      <c r="A75" s="10"/>
      <c r="B75" s="148" t="s">
        <v>268</v>
      </c>
      <c r="C75" s="148"/>
      <c r="D75" s="133"/>
      <c r="E75" s="133"/>
      <c r="F75" s="133"/>
      <c r="G75" s="133"/>
      <c r="H75" s="133"/>
      <c r="I75" s="133"/>
      <c r="J75" s="133"/>
      <c r="K75" s="133"/>
      <c r="L75" s="17">
        <v>3</v>
      </c>
      <c r="M75" s="73">
        <v>150000</v>
      </c>
      <c r="N75" s="73">
        <v>1143000</v>
      </c>
    </row>
    <row r="76" spans="1:14" s="2" customFormat="1" ht="19.5" customHeight="1">
      <c r="A76" s="10"/>
      <c r="B76" s="148" t="s">
        <v>269</v>
      </c>
      <c r="C76" s="148"/>
      <c r="D76" s="133"/>
      <c r="E76" s="133"/>
      <c r="F76" s="133"/>
      <c r="G76" s="133"/>
      <c r="H76" s="133"/>
      <c r="I76" s="133"/>
      <c r="J76" s="133"/>
      <c r="K76" s="133"/>
      <c r="L76" s="17">
        <f>L75+L69</f>
        <v>404</v>
      </c>
      <c r="M76" s="73">
        <f>M75+M69</f>
        <v>682803118</v>
      </c>
      <c r="N76" s="73">
        <f>N75+N69</f>
        <v>698148320.1899999</v>
      </c>
    </row>
    <row r="77" spans="2:14" s="2" customFormat="1" ht="24" customHeight="1">
      <c r="B77" s="129" t="s">
        <v>291</v>
      </c>
      <c r="C77" s="129"/>
      <c r="D77" s="129"/>
      <c r="E77" s="129"/>
      <c r="F77" s="129"/>
      <c r="G77" s="129"/>
      <c r="H77" s="129"/>
      <c r="I77" s="129"/>
      <c r="J77" s="129"/>
      <c r="K77" s="129"/>
      <c r="L77" s="129"/>
      <c r="M77" s="129"/>
      <c r="N77" s="129"/>
    </row>
    <row r="78" spans="2:14" ht="21" customHeight="1">
      <c r="B78" s="122" t="s">
        <v>169</v>
      </c>
      <c r="C78" s="122"/>
      <c r="D78" s="122"/>
      <c r="E78" s="131"/>
      <c r="F78" s="131"/>
      <c r="G78" s="131"/>
      <c r="H78" s="54"/>
      <c r="I78" s="131" t="s">
        <v>170</v>
      </c>
      <c r="J78" s="131"/>
      <c r="K78" s="131"/>
      <c r="L78" s="131"/>
      <c r="M78" s="131"/>
      <c r="N78" s="131"/>
    </row>
    <row r="79" spans="2:14" ht="18" customHeight="1">
      <c r="B79" s="55" t="s">
        <v>12</v>
      </c>
      <c r="C79" s="56" t="s">
        <v>171</v>
      </c>
      <c r="D79" s="57" t="s">
        <v>172</v>
      </c>
      <c r="E79" s="109" t="s">
        <v>21</v>
      </c>
      <c r="F79" s="110"/>
      <c r="G79" s="111"/>
      <c r="H79" s="58"/>
      <c r="I79" s="130" t="s">
        <v>12</v>
      </c>
      <c r="J79" s="116"/>
      <c r="K79" s="117"/>
      <c r="L79" s="59" t="s">
        <v>171</v>
      </c>
      <c r="M79" s="60" t="s">
        <v>20</v>
      </c>
      <c r="N79" s="61" t="s">
        <v>21</v>
      </c>
    </row>
    <row r="80" spans="2:14" ht="18" customHeight="1">
      <c r="B80" s="15" t="s">
        <v>136</v>
      </c>
      <c r="C80" s="92">
        <v>5.5</v>
      </c>
      <c r="D80" s="102">
        <v>9.78</v>
      </c>
      <c r="E80" s="109">
        <v>6442751</v>
      </c>
      <c r="F80" s="110">
        <v>6442751</v>
      </c>
      <c r="G80" s="111">
        <v>6442751</v>
      </c>
      <c r="H80" s="58"/>
      <c r="I80" s="112" t="s">
        <v>263</v>
      </c>
      <c r="J80" s="113" t="s">
        <v>263</v>
      </c>
      <c r="K80" s="114" t="s">
        <v>263</v>
      </c>
      <c r="L80" s="92">
        <v>0.9</v>
      </c>
      <c r="M80" s="103">
        <v>-3.23</v>
      </c>
      <c r="N80" s="73">
        <v>50000</v>
      </c>
    </row>
    <row r="81" spans="2:14" ht="18" customHeight="1">
      <c r="B81" s="15" t="s">
        <v>216</v>
      </c>
      <c r="C81" s="92">
        <v>7.3</v>
      </c>
      <c r="D81" s="102">
        <v>6.57</v>
      </c>
      <c r="E81" s="109">
        <v>204000</v>
      </c>
      <c r="F81" s="110">
        <v>204000</v>
      </c>
      <c r="G81" s="111">
        <v>204000</v>
      </c>
      <c r="H81" s="58"/>
      <c r="I81" s="112" t="s">
        <v>98</v>
      </c>
      <c r="J81" s="113" t="s">
        <v>98</v>
      </c>
      <c r="K81" s="114" t="s">
        <v>98</v>
      </c>
      <c r="L81" s="92">
        <v>0.33</v>
      </c>
      <c r="M81" s="103">
        <v>-2.94</v>
      </c>
      <c r="N81" s="73">
        <v>1500000</v>
      </c>
    </row>
    <row r="82" spans="2:14" ht="18" customHeight="1">
      <c r="B82" s="15" t="s">
        <v>80</v>
      </c>
      <c r="C82" s="92">
        <v>0.37</v>
      </c>
      <c r="D82" s="102">
        <v>2.78</v>
      </c>
      <c r="E82" s="109">
        <v>31450000</v>
      </c>
      <c r="F82" s="110">
        <v>31450000</v>
      </c>
      <c r="G82" s="111">
        <v>31450000</v>
      </c>
      <c r="H82" s="58"/>
      <c r="I82" s="112" t="s">
        <v>95</v>
      </c>
      <c r="J82" s="113" t="s">
        <v>95</v>
      </c>
      <c r="K82" s="114" t="s">
        <v>95</v>
      </c>
      <c r="L82" s="92">
        <v>8.55</v>
      </c>
      <c r="M82" s="103">
        <v>-2.84</v>
      </c>
      <c r="N82" s="73">
        <v>1620000</v>
      </c>
    </row>
    <row r="83" spans="2:14" s="2" customFormat="1" ht="18" customHeight="1">
      <c r="B83" s="15" t="s">
        <v>151</v>
      </c>
      <c r="C83" s="92">
        <v>0.4</v>
      </c>
      <c r="D83" s="102">
        <v>2.56</v>
      </c>
      <c r="E83" s="109">
        <v>4300000</v>
      </c>
      <c r="F83" s="110">
        <v>4300000</v>
      </c>
      <c r="G83" s="111">
        <v>4300000</v>
      </c>
      <c r="H83" s="58"/>
      <c r="I83" s="112" t="s">
        <v>58</v>
      </c>
      <c r="J83" s="113" t="s">
        <v>58</v>
      </c>
      <c r="K83" s="114" t="s">
        <v>58</v>
      </c>
      <c r="L83" s="92">
        <v>0.46</v>
      </c>
      <c r="M83" s="103">
        <v>-2.13</v>
      </c>
      <c r="N83" s="73">
        <v>37069286</v>
      </c>
    </row>
    <row r="84" spans="2:14" s="2" customFormat="1" ht="18" customHeight="1">
      <c r="B84" s="15" t="s">
        <v>91</v>
      </c>
      <c r="C84" s="92">
        <v>7.7</v>
      </c>
      <c r="D84" s="102">
        <v>2.53</v>
      </c>
      <c r="E84" s="109">
        <v>150000</v>
      </c>
      <c r="F84" s="110">
        <v>150000</v>
      </c>
      <c r="G84" s="111">
        <v>150000</v>
      </c>
      <c r="H84" s="58"/>
      <c r="I84" s="112" t="s">
        <v>147</v>
      </c>
      <c r="J84" s="113" t="s">
        <v>147</v>
      </c>
      <c r="K84" s="114" t="s">
        <v>147</v>
      </c>
      <c r="L84" s="92">
        <v>0.5</v>
      </c>
      <c r="M84" s="103">
        <v>-1.96</v>
      </c>
      <c r="N84" s="73">
        <v>50000</v>
      </c>
    </row>
    <row r="85" spans="1:14" ht="21" customHeight="1">
      <c r="A85"/>
      <c r="B85" s="122" t="s">
        <v>173</v>
      </c>
      <c r="C85" s="122"/>
      <c r="D85" s="122"/>
      <c r="E85" s="123"/>
      <c r="F85" s="123"/>
      <c r="G85" s="123"/>
      <c r="H85" s="54"/>
      <c r="I85" s="121" t="s">
        <v>174</v>
      </c>
      <c r="J85" s="121"/>
      <c r="K85" s="121"/>
      <c r="L85" s="121"/>
      <c r="M85" s="121"/>
      <c r="N85" s="121"/>
    </row>
    <row r="86" spans="1:14" ht="18" customHeight="1">
      <c r="A86"/>
      <c r="B86" s="55" t="s">
        <v>12</v>
      </c>
      <c r="C86" s="56" t="s">
        <v>171</v>
      </c>
      <c r="D86" s="57" t="s">
        <v>172</v>
      </c>
      <c r="E86" s="118" t="s">
        <v>21</v>
      </c>
      <c r="F86" s="119"/>
      <c r="G86" s="120"/>
      <c r="H86" s="58"/>
      <c r="I86" s="115" t="s">
        <v>12</v>
      </c>
      <c r="J86" s="116"/>
      <c r="K86" s="117"/>
      <c r="L86" s="16" t="s">
        <v>171</v>
      </c>
      <c r="M86" s="33" t="s">
        <v>20</v>
      </c>
      <c r="N86" s="61" t="s">
        <v>22</v>
      </c>
    </row>
    <row r="87" spans="1:14" ht="18" customHeight="1">
      <c r="A87"/>
      <c r="B87" s="15" t="s">
        <v>75</v>
      </c>
      <c r="C87" s="92">
        <v>0.87</v>
      </c>
      <c r="D87" s="33">
        <v>1.16</v>
      </c>
      <c r="E87" s="109">
        <v>151380000</v>
      </c>
      <c r="F87" s="110">
        <v>151380000</v>
      </c>
      <c r="G87" s="111">
        <v>151380000</v>
      </c>
      <c r="H87" s="58"/>
      <c r="I87" s="112" t="s">
        <v>179</v>
      </c>
      <c r="J87" s="113" t="s">
        <v>179</v>
      </c>
      <c r="K87" s="114" t="s">
        <v>179</v>
      </c>
      <c r="L87" s="92">
        <v>2.48</v>
      </c>
      <c r="M87" s="33">
        <v>-0.4</v>
      </c>
      <c r="N87" s="73">
        <v>135002937.96</v>
      </c>
    </row>
    <row r="88" spans="2:14" s="2" customFormat="1" ht="18" customHeight="1">
      <c r="B88" s="15" t="s">
        <v>103</v>
      </c>
      <c r="C88" s="92">
        <v>1.26</v>
      </c>
      <c r="D88" s="33">
        <v>0</v>
      </c>
      <c r="E88" s="109">
        <v>75000000</v>
      </c>
      <c r="F88" s="110">
        <v>75000000</v>
      </c>
      <c r="G88" s="111">
        <v>75000000</v>
      </c>
      <c r="H88" s="58"/>
      <c r="I88" s="112" t="s">
        <v>75</v>
      </c>
      <c r="J88" s="113" t="s">
        <v>75</v>
      </c>
      <c r="K88" s="114" t="s">
        <v>75</v>
      </c>
      <c r="L88" s="92">
        <v>0.87</v>
      </c>
      <c r="M88" s="33">
        <v>1.16</v>
      </c>
      <c r="N88" s="73">
        <v>132951100</v>
      </c>
    </row>
    <row r="89" spans="1:14" ht="18" customHeight="1">
      <c r="A89"/>
      <c r="B89" s="71" t="s">
        <v>237</v>
      </c>
      <c r="C89" s="92">
        <v>0.9</v>
      </c>
      <c r="D89" s="33">
        <v>0</v>
      </c>
      <c r="E89" s="109">
        <v>61835520</v>
      </c>
      <c r="F89" s="110">
        <v>61835520</v>
      </c>
      <c r="G89" s="111">
        <v>61835520</v>
      </c>
      <c r="H89" s="58"/>
      <c r="I89" s="112" t="s">
        <v>103</v>
      </c>
      <c r="J89" s="113" t="s">
        <v>103</v>
      </c>
      <c r="K89" s="114" t="s">
        <v>103</v>
      </c>
      <c r="L89" s="92">
        <v>1.26</v>
      </c>
      <c r="M89" s="33">
        <v>0</v>
      </c>
      <c r="N89" s="73">
        <v>94500000</v>
      </c>
    </row>
    <row r="90" spans="1:14" ht="18" customHeight="1">
      <c r="A90"/>
      <c r="B90" s="15" t="s">
        <v>179</v>
      </c>
      <c r="C90" s="92">
        <v>2.48</v>
      </c>
      <c r="D90" s="33">
        <v>-0.4</v>
      </c>
      <c r="E90" s="109">
        <v>54385032</v>
      </c>
      <c r="F90" s="110">
        <v>54385032</v>
      </c>
      <c r="G90" s="111">
        <v>54385032</v>
      </c>
      <c r="H90" s="58"/>
      <c r="I90" s="112" t="s">
        <v>237</v>
      </c>
      <c r="J90" s="113" t="s">
        <v>237</v>
      </c>
      <c r="K90" s="114" t="s">
        <v>237</v>
      </c>
      <c r="L90" s="92">
        <v>0.9</v>
      </c>
      <c r="M90" s="33">
        <v>0</v>
      </c>
      <c r="N90" s="73">
        <v>55651968</v>
      </c>
    </row>
    <row r="91" spans="1:14" ht="18" customHeight="1">
      <c r="A91"/>
      <c r="B91" s="15" t="s">
        <v>101</v>
      </c>
      <c r="C91" s="92">
        <v>0.4</v>
      </c>
      <c r="D91" s="33">
        <v>0</v>
      </c>
      <c r="E91" s="109">
        <v>49516253</v>
      </c>
      <c r="F91" s="110">
        <v>49516253</v>
      </c>
      <c r="G91" s="111">
        <v>49516253</v>
      </c>
      <c r="H91" s="58"/>
      <c r="I91" s="112" t="s">
        <v>136</v>
      </c>
      <c r="J91" s="113" t="s">
        <v>136</v>
      </c>
      <c r="K91" s="114" t="s">
        <v>136</v>
      </c>
      <c r="L91" s="92">
        <v>5.5</v>
      </c>
      <c r="M91" s="33">
        <v>9.78</v>
      </c>
      <c r="N91" s="73">
        <v>35229837.53</v>
      </c>
    </row>
    <row r="92" spans="2:14" s="2" customFormat="1" ht="9.75" customHeight="1">
      <c r="B92" s="78"/>
      <c r="C92" s="79"/>
      <c r="D92" s="80"/>
      <c r="E92" s="77"/>
      <c r="F92" s="77"/>
      <c r="G92" s="81"/>
      <c r="H92" s="82"/>
      <c r="I92" s="76"/>
      <c r="J92" s="76"/>
      <c r="K92" s="76"/>
      <c r="L92" s="79"/>
      <c r="M92" s="80"/>
      <c r="N92" s="77"/>
    </row>
    <row r="93" spans="2:14" s="2" customFormat="1" ht="55.5" customHeight="1">
      <c r="B93" s="104" t="s">
        <v>239</v>
      </c>
      <c r="C93" s="105"/>
      <c r="D93" s="106" t="s">
        <v>255</v>
      </c>
      <c r="E93" s="107"/>
      <c r="F93" s="107"/>
      <c r="G93" s="107"/>
      <c r="H93" s="107"/>
      <c r="I93" s="107"/>
      <c r="J93" s="107"/>
      <c r="K93" s="107"/>
      <c r="L93" s="107"/>
      <c r="M93" s="107"/>
      <c r="N93" s="108"/>
    </row>
    <row r="95" spans="1:13" ht="14.25">
      <c r="A95" s="10"/>
      <c r="B95" s="65"/>
      <c r="C95" s="2"/>
      <c r="D95" s="2"/>
      <c r="E95" s="2"/>
      <c r="F95" s="2"/>
      <c r="G95" s="2"/>
      <c r="H95" s="2"/>
      <c r="I95" s="2"/>
      <c r="J95" s="2"/>
      <c r="K95" s="2"/>
      <c r="L95" s="2"/>
      <c r="M95" s="2"/>
    </row>
    <row r="96" ht="27" customHeight="1">
      <c r="N96" s="65"/>
    </row>
    <row r="97" spans="2:13" ht="14.25">
      <c r="B97" s="65"/>
      <c r="C97" s="65"/>
      <c r="D97" s="65"/>
      <c r="E97" s="65"/>
      <c r="F97" s="65"/>
      <c r="G97" s="65"/>
      <c r="H97" s="66"/>
      <c r="I97" s="66"/>
      <c r="J97" s="65"/>
      <c r="K97" s="65"/>
      <c r="L97" s="65"/>
      <c r="M97" s="65"/>
    </row>
  </sheetData>
  <sheetProtection/>
  <mergeCells count="70">
    <mergeCell ref="E53:K53"/>
    <mergeCell ref="I78:N78"/>
    <mergeCell ref="E84:G84"/>
    <mergeCell ref="D74:K74"/>
    <mergeCell ref="B63:N63"/>
    <mergeCell ref="I80:K80"/>
    <mergeCell ref="B75:C75"/>
    <mergeCell ref="D75:K75"/>
    <mergeCell ref="B76:C76"/>
    <mergeCell ref="D76:K76"/>
    <mergeCell ref="D69:K69"/>
    <mergeCell ref="D68:K68"/>
    <mergeCell ref="B68:C68"/>
    <mergeCell ref="D51:K51"/>
    <mergeCell ref="B62:C62"/>
    <mergeCell ref="I81:K81"/>
    <mergeCell ref="B69:C69"/>
    <mergeCell ref="E79:G79"/>
    <mergeCell ref="B70:N70"/>
    <mergeCell ref="B72:N72"/>
    <mergeCell ref="B74:C74"/>
    <mergeCell ref="B52:N52"/>
    <mergeCell ref="B1:E1"/>
    <mergeCell ref="C3:E3"/>
    <mergeCell ref="B23:C23"/>
    <mergeCell ref="D23:K23"/>
    <mergeCell ref="C4:E4"/>
    <mergeCell ref="E9:K9"/>
    <mergeCell ref="B24:N24"/>
    <mergeCell ref="D27:K27"/>
    <mergeCell ref="B51:C51"/>
    <mergeCell ref="D62:K62"/>
    <mergeCell ref="B55:N55"/>
    <mergeCell ref="B27:C27"/>
    <mergeCell ref="D39:K39"/>
    <mergeCell ref="B28:N28"/>
    <mergeCell ref="D31:K31"/>
    <mergeCell ref="B31:C31"/>
    <mergeCell ref="B32:N32"/>
    <mergeCell ref="B39:C39"/>
    <mergeCell ref="I83:K83"/>
    <mergeCell ref="I85:N85"/>
    <mergeCell ref="B85:G85"/>
    <mergeCell ref="C5:D5"/>
    <mergeCell ref="C6:D6"/>
    <mergeCell ref="B11:N11"/>
    <mergeCell ref="B77:N77"/>
    <mergeCell ref="I79:K79"/>
    <mergeCell ref="B78:G78"/>
    <mergeCell ref="B40:N40"/>
    <mergeCell ref="I82:K82"/>
    <mergeCell ref="E90:G90"/>
    <mergeCell ref="I90:K90"/>
    <mergeCell ref="E80:G80"/>
    <mergeCell ref="E81:G81"/>
    <mergeCell ref="E89:G89"/>
    <mergeCell ref="I84:K84"/>
    <mergeCell ref="E87:G87"/>
    <mergeCell ref="E83:G83"/>
    <mergeCell ref="E86:G86"/>
    <mergeCell ref="B93:C93"/>
    <mergeCell ref="D93:N93"/>
    <mergeCell ref="E88:G88"/>
    <mergeCell ref="I89:K89"/>
    <mergeCell ref="I87:K87"/>
    <mergeCell ref="E82:G82"/>
    <mergeCell ref="I88:K88"/>
    <mergeCell ref="E91:G91"/>
    <mergeCell ref="I86:K86"/>
    <mergeCell ref="I91:K91"/>
  </mergeCells>
  <printOptions/>
  <pageMargins left="0" right="0" top="0" bottom="0" header="0" footer="0"/>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B1:F18"/>
  <sheetViews>
    <sheetView rightToLeft="1" zoomScalePageLayoutView="0" workbookViewId="0" topLeftCell="A4">
      <selection activeCell="H8" sqref="H8"/>
    </sheetView>
  </sheetViews>
  <sheetFormatPr defaultColWidth="9.140625" defaultRowHeight="15"/>
  <cols>
    <col min="1" max="1" width="3.7109375" style="2" customWidth="1"/>
    <col min="2" max="2" width="25.28125" style="2" bestFit="1" customWidth="1"/>
    <col min="3" max="3" width="12.421875" style="2" customWidth="1"/>
    <col min="4" max="4" width="11.57421875" style="2" customWidth="1"/>
    <col min="5" max="5" width="17.7109375" style="2" customWidth="1"/>
    <col min="6" max="6" width="20.7109375" style="2" customWidth="1"/>
    <col min="7" max="16384" width="9.00390625" style="2" customWidth="1"/>
  </cols>
  <sheetData>
    <row r="1" spans="2:3" ht="27" customHeight="1">
      <c r="B1" s="156" t="s">
        <v>0</v>
      </c>
      <c r="C1" s="156"/>
    </row>
    <row r="2" spans="2:3" ht="18" customHeight="1">
      <c r="B2" s="95" t="s">
        <v>280</v>
      </c>
      <c r="C2" s="95"/>
    </row>
    <row r="3" spans="2:4" ht="21.75" customHeight="1">
      <c r="B3" s="156" t="s">
        <v>281</v>
      </c>
      <c r="C3" s="156"/>
      <c r="D3" s="156"/>
    </row>
    <row r="4" spans="2:6" ht="21.75" customHeight="1">
      <c r="B4" s="157" t="s">
        <v>282</v>
      </c>
      <c r="C4" s="157"/>
      <c r="D4" s="157"/>
      <c r="E4" s="157"/>
      <c r="F4" s="157"/>
    </row>
    <row r="5" spans="2:6" ht="21.75" customHeight="1">
      <c r="B5" s="96" t="s">
        <v>12</v>
      </c>
      <c r="C5" s="97" t="s">
        <v>13</v>
      </c>
      <c r="D5" s="97" t="s">
        <v>4</v>
      </c>
      <c r="E5" s="97" t="s">
        <v>21</v>
      </c>
      <c r="F5" s="97" t="s">
        <v>22</v>
      </c>
    </row>
    <row r="6" spans="2:6" ht="21.75" customHeight="1">
      <c r="B6" s="158" t="s">
        <v>23</v>
      </c>
      <c r="C6" s="159"/>
      <c r="D6" s="159"/>
      <c r="E6" s="159"/>
      <c r="F6" s="160"/>
    </row>
    <row r="7" spans="2:6" ht="21.75" customHeight="1">
      <c r="B7" s="98" t="s">
        <v>283</v>
      </c>
      <c r="C7" s="99" t="s">
        <v>59</v>
      </c>
      <c r="D7" s="100">
        <v>2</v>
      </c>
      <c r="E7" s="100">
        <v>800000</v>
      </c>
      <c r="F7" s="100">
        <v>376000</v>
      </c>
    </row>
    <row r="8" spans="2:6" ht="21.75" customHeight="1">
      <c r="B8" s="98" t="s">
        <v>75</v>
      </c>
      <c r="C8" s="99" t="s">
        <v>76</v>
      </c>
      <c r="D8" s="100">
        <v>19</v>
      </c>
      <c r="E8" s="100">
        <v>107450000</v>
      </c>
      <c r="F8" s="100">
        <v>94782000</v>
      </c>
    </row>
    <row r="9" spans="2:6" ht="21.75" customHeight="1">
      <c r="B9" s="98" t="s">
        <v>284</v>
      </c>
      <c r="C9" s="99" t="s">
        <v>102</v>
      </c>
      <c r="D9" s="100">
        <v>1</v>
      </c>
      <c r="E9" s="100">
        <v>400000</v>
      </c>
      <c r="F9" s="100">
        <v>160000</v>
      </c>
    </row>
    <row r="10" spans="2:6" ht="21.75" customHeight="1">
      <c r="B10" s="98" t="s">
        <v>285</v>
      </c>
      <c r="C10" s="99" t="s">
        <v>259</v>
      </c>
      <c r="D10" s="100">
        <v>1</v>
      </c>
      <c r="E10" s="100">
        <v>400000</v>
      </c>
      <c r="F10" s="100">
        <v>296000</v>
      </c>
    </row>
    <row r="11" spans="2:6" ht="21.75" customHeight="1">
      <c r="B11" s="98" t="s">
        <v>286</v>
      </c>
      <c r="C11" s="99" t="s">
        <v>182</v>
      </c>
      <c r="D11" s="100">
        <v>1</v>
      </c>
      <c r="E11" s="100">
        <v>400000</v>
      </c>
      <c r="F11" s="100">
        <v>180000</v>
      </c>
    </row>
    <row r="12" spans="2:6" ht="21.75" customHeight="1">
      <c r="B12" s="98" t="s">
        <v>103</v>
      </c>
      <c r="C12" s="99" t="s">
        <v>104</v>
      </c>
      <c r="D12" s="100">
        <v>1</v>
      </c>
      <c r="E12" s="100">
        <v>155000</v>
      </c>
      <c r="F12" s="100">
        <v>195300</v>
      </c>
    </row>
    <row r="13" spans="2:6" ht="21.75" customHeight="1">
      <c r="B13" s="161" t="s">
        <v>24</v>
      </c>
      <c r="C13" s="162"/>
      <c r="D13" s="100">
        <f>SUM(D7:D12)</f>
        <v>25</v>
      </c>
      <c r="E13" s="100">
        <f>SUM(E7:E12)</f>
        <v>109605000</v>
      </c>
      <c r="F13" s="100">
        <f>SUM(F7:F12)</f>
        <v>95989300</v>
      </c>
    </row>
    <row r="14" spans="2:6" ht="21.75" customHeight="1">
      <c r="B14" s="158" t="s">
        <v>287</v>
      </c>
      <c r="C14" s="159"/>
      <c r="D14" s="159"/>
      <c r="E14" s="159"/>
      <c r="F14" s="160"/>
    </row>
    <row r="15" spans="2:6" ht="21.75" customHeight="1">
      <c r="B15" s="98" t="s">
        <v>288</v>
      </c>
      <c r="C15" s="99" t="s">
        <v>180</v>
      </c>
      <c r="D15" s="100">
        <v>16</v>
      </c>
      <c r="E15" s="100">
        <v>27350000</v>
      </c>
      <c r="F15" s="100">
        <v>67828000</v>
      </c>
    </row>
    <row r="16" spans="2:6" ht="21.75" customHeight="1">
      <c r="B16" s="154" t="s">
        <v>289</v>
      </c>
      <c r="C16" s="155"/>
      <c r="D16" s="100">
        <f>SUM(D15)</f>
        <v>16</v>
      </c>
      <c r="E16" s="100">
        <f>SUM(E15)</f>
        <v>27350000</v>
      </c>
      <c r="F16" s="100">
        <f>SUM(F15)</f>
        <v>67828000</v>
      </c>
    </row>
    <row r="17" spans="2:6" ht="21" customHeight="1">
      <c r="B17" s="154" t="s">
        <v>290</v>
      </c>
      <c r="C17" s="155"/>
      <c r="D17" s="100">
        <f>D16+D13</f>
        <v>41</v>
      </c>
      <c r="E17" s="100">
        <f>E16+E13</f>
        <v>136955000</v>
      </c>
      <c r="F17" s="100">
        <f>F16+F13</f>
        <v>163817300</v>
      </c>
    </row>
    <row r="18" spans="2:6" ht="18">
      <c r="B18" s="101"/>
      <c r="C18" s="101"/>
      <c r="D18" s="101"/>
      <c r="E18" s="101"/>
      <c r="F18" s="101"/>
    </row>
  </sheetData>
  <sheetProtection/>
  <mergeCells count="8">
    <mergeCell ref="B16:C16"/>
    <mergeCell ref="B17:C17"/>
    <mergeCell ref="B1:C1"/>
    <mergeCell ref="B3:D3"/>
    <mergeCell ref="B4:F4"/>
    <mergeCell ref="B6:F6"/>
    <mergeCell ref="B13:C13"/>
    <mergeCell ref="B14:F14"/>
  </mergeCells>
  <printOptions/>
  <pageMargins left="0" right="0" top="0.748031496062992" bottom="0.748031496062992" header="0.31496062992126" footer="0.31496062992126"/>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I56"/>
  <sheetViews>
    <sheetView rightToLeft="1" zoomScalePageLayoutView="0" workbookViewId="0" topLeftCell="A40">
      <selection activeCell="A22" sqref="A22:IV22"/>
    </sheetView>
  </sheetViews>
  <sheetFormatPr defaultColWidth="9.140625" defaultRowHeight="13.5" customHeight="1"/>
  <cols>
    <col min="1" max="1" width="1.28515625" style="9" customWidth="1"/>
    <col min="2" max="2" width="27.28125" style="9" customWidth="1"/>
    <col min="3" max="3" width="12.421875" style="9" customWidth="1"/>
    <col min="4" max="4" width="18.28125" style="9" customWidth="1"/>
    <col min="5" max="5" width="19.57421875" style="9" customWidth="1"/>
    <col min="6" max="6" width="23.421875" style="9" customWidth="1"/>
    <col min="7" max="16384" width="9.00390625" style="9" customWidth="1"/>
  </cols>
  <sheetData>
    <row r="1" spans="2:6" ht="22.5" customHeight="1">
      <c r="B1" s="167" t="s">
        <v>274</v>
      </c>
      <c r="C1" s="167"/>
      <c r="D1" s="167"/>
      <c r="E1" s="167"/>
      <c r="F1" s="167"/>
    </row>
    <row r="2" spans="2:6" ht="16.5" customHeight="1">
      <c r="B2" s="12" t="s">
        <v>12</v>
      </c>
      <c r="C2" s="13" t="s">
        <v>13</v>
      </c>
      <c r="D2" s="13" t="s">
        <v>249</v>
      </c>
      <c r="E2" s="13" t="s">
        <v>250</v>
      </c>
      <c r="F2" s="12" t="s">
        <v>29</v>
      </c>
    </row>
    <row r="3" spans="2:6" ht="14.25" customHeight="1">
      <c r="B3" s="166" t="s">
        <v>23</v>
      </c>
      <c r="C3" s="166"/>
      <c r="D3" s="166"/>
      <c r="E3" s="166"/>
      <c r="F3" s="166"/>
    </row>
    <row r="4" spans="2:6" ht="14.25" customHeight="1">
      <c r="B4" s="67" t="s">
        <v>116</v>
      </c>
      <c r="C4" s="67" t="s">
        <v>117</v>
      </c>
      <c r="D4" s="68">
        <v>1.16</v>
      </c>
      <c r="E4" s="68">
        <v>1.17</v>
      </c>
      <c r="F4" s="20" t="s">
        <v>42</v>
      </c>
    </row>
    <row r="5" spans="2:8" ht="14.25" customHeight="1">
      <c r="B5" s="69" t="s">
        <v>230</v>
      </c>
      <c r="C5" s="69" t="s">
        <v>229</v>
      </c>
      <c r="D5" s="16">
        <v>0.3</v>
      </c>
      <c r="E5" s="68">
        <v>0.3</v>
      </c>
      <c r="F5" s="20" t="s">
        <v>42</v>
      </c>
      <c r="G5" s="63"/>
      <c r="H5" s="19"/>
    </row>
    <row r="6" spans="2:8" ht="14.25" customHeight="1">
      <c r="B6" s="15" t="s">
        <v>120</v>
      </c>
      <c r="C6" s="15" t="s">
        <v>121</v>
      </c>
      <c r="D6" s="87">
        <v>0.34</v>
      </c>
      <c r="E6" s="89">
        <v>0.34</v>
      </c>
      <c r="F6" s="20" t="s">
        <v>42</v>
      </c>
      <c r="G6" s="63"/>
      <c r="H6" s="19"/>
    </row>
    <row r="7" spans="2:8" ht="14.25" customHeight="1">
      <c r="B7" s="67" t="s">
        <v>66</v>
      </c>
      <c r="C7" s="67" t="s">
        <v>67</v>
      </c>
      <c r="D7" s="87">
        <v>0.97</v>
      </c>
      <c r="E7" s="89">
        <v>0.97</v>
      </c>
      <c r="F7" s="20" t="s">
        <v>42</v>
      </c>
      <c r="G7" s="63"/>
      <c r="H7" s="19"/>
    </row>
    <row r="8" spans="2:8" ht="14.25" customHeight="1">
      <c r="B8" s="67" t="s">
        <v>81</v>
      </c>
      <c r="C8" s="67" t="s">
        <v>82</v>
      </c>
      <c r="D8" s="87">
        <v>0.41</v>
      </c>
      <c r="E8" s="89">
        <v>0.41</v>
      </c>
      <c r="F8" s="20" t="s">
        <v>42</v>
      </c>
      <c r="G8" s="63"/>
      <c r="H8" s="19"/>
    </row>
    <row r="9" spans="2:8" ht="14.25" customHeight="1">
      <c r="B9" s="15" t="s">
        <v>105</v>
      </c>
      <c r="C9" s="15" t="s">
        <v>106</v>
      </c>
      <c r="D9" s="89">
        <v>0.51</v>
      </c>
      <c r="E9" s="92">
        <v>0.51</v>
      </c>
      <c r="F9" s="20" t="s">
        <v>42</v>
      </c>
      <c r="G9" s="63"/>
      <c r="H9" s="19"/>
    </row>
    <row r="10" spans="2:8" ht="14.25" customHeight="1">
      <c r="B10" s="71" t="s">
        <v>227</v>
      </c>
      <c r="C10" s="71" t="s">
        <v>228</v>
      </c>
      <c r="D10" s="89">
        <v>0.58</v>
      </c>
      <c r="E10" s="92">
        <v>0.58</v>
      </c>
      <c r="F10" s="20" t="s">
        <v>42</v>
      </c>
      <c r="G10" s="63"/>
      <c r="H10" s="19"/>
    </row>
    <row r="11" spans="2:6" ht="14.25" customHeight="1">
      <c r="B11" s="166" t="s">
        <v>39</v>
      </c>
      <c r="C11" s="166"/>
      <c r="D11" s="166"/>
      <c r="E11" s="166"/>
      <c r="F11" s="166"/>
    </row>
    <row r="12" spans="2:6" ht="14.25" customHeight="1">
      <c r="B12" s="67" t="s">
        <v>73</v>
      </c>
      <c r="C12" s="67" t="s">
        <v>74</v>
      </c>
      <c r="D12" s="16">
        <v>0.81</v>
      </c>
      <c r="E12" s="16">
        <v>0.81</v>
      </c>
      <c r="F12" s="20" t="s">
        <v>42</v>
      </c>
    </row>
    <row r="13" spans="2:6" ht="14.25" customHeight="1">
      <c r="B13" s="67" t="s">
        <v>123</v>
      </c>
      <c r="C13" s="67" t="s">
        <v>124</v>
      </c>
      <c r="D13" s="16">
        <v>0.47</v>
      </c>
      <c r="E13" s="16">
        <v>0.47</v>
      </c>
      <c r="F13" s="20" t="s">
        <v>42</v>
      </c>
    </row>
    <row r="14" spans="2:6" ht="14.25" customHeight="1">
      <c r="B14" s="166" t="s">
        <v>30</v>
      </c>
      <c r="C14" s="166"/>
      <c r="D14" s="166"/>
      <c r="E14" s="166"/>
      <c r="F14" s="166"/>
    </row>
    <row r="15" spans="2:6" ht="14.25" customHeight="1">
      <c r="B15" s="67" t="s">
        <v>71</v>
      </c>
      <c r="C15" s="67" t="s">
        <v>72</v>
      </c>
      <c r="D15" s="68">
        <v>0.89</v>
      </c>
      <c r="E15" s="70">
        <v>0.89</v>
      </c>
      <c r="F15" s="20" t="s">
        <v>42</v>
      </c>
    </row>
    <row r="16" spans="2:6" ht="14.25" customHeight="1">
      <c r="B16" s="67" t="s">
        <v>196</v>
      </c>
      <c r="C16" s="67" t="s">
        <v>197</v>
      </c>
      <c r="D16" s="68">
        <v>0.4</v>
      </c>
      <c r="E16" s="70">
        <v>0.4</v>
      </c>
      <c r="F16" s="20" t="s">
        <v>42</v>
      </c>
    </row>
    <row r="17" spans="2:6" ht="14.25" customHeight="1">
      <c r="B17" s="166" t="s">
        <v>27</v>
      </c>
      <c r="C17" s="166"/>
      <c r="D17" s="166"/>
      <c r="E17" s="166"/>
      <c r="F17" s="166"/>
    </row>
    <row r="18" spans="2:6" ht="14.25" customHeight="1">
      <c r="B18" s="67" t="s">
        <v>231</v>
      </c>
      <c r="C18" s="67" t="s">
        <v>232</v>
      </c>
      <c r="D18" s="75">
        <v>0.65</v>
      </c>
      <c r="E18" s="68">
        <v>0.65</v>
      </c>
      <c r="F18" s="20" t="s">
        <v>42</v>
      </c>
    </row>
    <row r="19" spans="2:6" ht="14.25" customHeight="1">
      <c r="B19" s="67" t="s">
        <v>158</v>
      </c>
      <c r="C19" s="67" t="s">
        <v>100</v>
      </c>
      <c r="D19" s="89">
        <v>1.25</v>
      </c>
      <c r="E19" s="68">
        <v>1.25</v>
      </c>
      <c r="F19" s="20" t="s">
        <v>42</v>
      </c>
    </row>
    <row r="20" spans="2:6" ht="14.25" customHeight="1">
      <c r="B20" s="15" t="s">
        <v>245</v>
      </c>
      <c r="C20" s="15" t="s">
        <v>214</v>
      </c>
      <c r="D20" s="89">
        <v>1.65</v>
      </c>
      <c r="E20" s="68">
        <v>1.65</v>
      </c>
      <c r="F20" s="20" t="s">
        <v>42</v>
      </c>
    </row>
    <row r="21" spans="2:6" ht="14.25" customHeight="1">
      <c r="B21" s="166" t="s">
        <v>28</v>
      </c>
      <c r="C21" s="166"/>
      <c r="D21" s="166"/>
      <c r="E21" s="166"/>
      <c r="F21" s="166"/>
    </row>
    <row r="22" spans="2:9" ht="14.25" customHeight="1">
      <c r="B22" s="67" t="s">
        <v>162</v>
      </c>
      <c r="C22" s="67" t="s">
        <v>163</v>
      </c>
      <c r="D22" s="83">
        <v>1.5</v>
      </c>
      <c r="E22" s="84">
        <v>1.5</v>
      </c>
      <c r="F22" s="20" t="s">
        <v>42</v>
      </c>
      <c r="G22" s="63"/>
      <c r="H22" s="63"/>
      <c r="I22" s="19"/>
    </row>
    <row r="23" spans="2:9" ht="14.25" customHeight="1">
      <c r="B23" s="15" t="s">
        <v>209</v>
      </c>
      <c r="C23" s="15" t="s">
        <v>210</v>
      </c>
      <c r="D23" s="89">
        <v>20.85</v>
      </c>
      <c r="E23" s="89">
        <v>21</v>
      </c>
      <c r="F23" s="20" t="s">
        <v>42</v>
      </c>
      <c r="G23" s="63"/>
      <c r="H23" s="63"/>
      <c r="I23" s="19"/>
    </row>
    <row r="24" spans="2:9" ht="14.25" customHeight="1">
      <c r="B24" s="15" t="s">
        <v>114</v>
      </c>
      <c r="C24" s="15" t="s">
        <v>115</v>
      </c>
      <c r="D24" s="89">
        <v>17.5</v>
      </c>
      <c r="E24" s="89">
        <v>17.5</v>
      </c>
      <c r="F24" s="20" t="s">
        <v>42</v>
      </c>
      <c r="G24" s="63"/>
      <c r="H24" s="63"/>
      <c r="I24" s="19"/>
    </row>
    <row r="25" spans="2:9" ht="14.25" customHeight="1">
      <c r="B25" s="166" t="s">
        <v>32</v>
      </c>
      <c r="C25" s="166"/>
      <c r="D25" s="166"/>
      <c r="E25" s="166"/>
      <c r="F25" s="166"/>
      <c r="G25" s="63"/>
      <c r="H25" s="63"/>
      <c r="I25" s="19"/>
    </row>
    <row r="26" spans="2:9" ht="14.25" customHeight="1">
      <c r="B26" s="15" t="s">
        <v>96</v>
      </c>
      <c r="C26" s="15" t="s">
        <v>97</v>
      </c>
      <c r="D26" s="87">
        <v>7.55</v>
      </c>
      <c r="E26" s="85">
        <v>7.6</v>
      </c>
      <c r="F26" s="20" t="s">
        <v>42</v>
      </c>
      <c r="G26" s="63"/>
      <c r="H26" s="63"/>
      <c r="I26" s="19"/>
    </row>
    <row r="27" spans="2:9" ht="14.25" customHeight="1">
      <c r="B27" s="67" t="s">
        <v>202</v>
      </c>
      <c r="C27" s="67" t="s">
        <v>203</v>
      </c>
      <c r="D27" s="89">
        <v>1.22</v>
      </c>
      <c r="E27" s="85">
        <v>1.22</v>
      </c>
      <c r="F27" s="20" t="s">
        <v>42</v>
      </c>
      <c r="G27" s="63"/>
      <c r="H27" s="63"/>
      <c r="I27" s="19"/>
    </row>
    <row r="28" spans="2:6" ht="18.75" customHeight="1">
      <c r="B28" s="168" t="s">
        <v>275</v>
      </c>
      <c r="C28" s="168"/>
      <c r="D28" s="168"/>
      <c r="E28" s="168"/>
      <c r="F28" s="168"/>
    </row>
    <row r="29" spans="2:6" ht="17.25" customHeight="1">
      <c r="B29" s="12" t="s">
        <v>12</v>
      </c>
      <c r="C29" s="13" t="s">
        <v>13</v>
      </c>
      <c r="D29" s="13" t="s">
        <v>249</v>
      </c>
      <c r="E29" s="13" t="s">
        <v>250</v>
      </c>
      <c r="F29" s="12" t="s">
        <v>29</v>
      </c>
    </row>
    <row r="30" spans="2:6" ht="15" customHeight="1">
      <c r="B30" s="163" t="s">
        <v>23</v>
      </c>
      <c r="C30" s="164"/>
      <c r="D30" s="164"/>
      <c r="E30" s="164"/>
      <c r="F30" s="165"/>
    </row>
    <row r="31" spans="2:6" ht="15" customHeight="1">
      <c r="B31" s="15" t="s">
        <v>139</v>
      </c>
      <c r="C31" s="15" t="s">
        <v>166</v>
      </c>
      <c r="D31" s="16" t="s">
        <v>167</v>
      </c>
      <c r="E31" s="16" t="s">
        <v>167</v>
      </c>
      <c r="F31" s="20" t="s">
        <v>42</v>
      </c>
    </row>
    <row r="32" spans="2:6" ht="15" customHeight="1">
      <c r="B32" s="15" t="s">
        <v>177</v>
      </c>
      <c r="C32" s="15" t="s">
        <v>178</v>
      </c>
      <c r="D32" s="16" t="s">
        <v>167</v>
      </c>
      <c r="E32" s="16" t="s">
        <v>167</v>
      </c>
      <c r="F32" s="20" t="s">
        <v>42</v>
      </c>
    </row>
    <row r="33" spans="2:6" ht="15" customHeight="1">
      <c r="B33" s="15" t="s">
        <v>138</v>
      </c>
      <c r="C33" s="15" t="s">
        <v>198</v>
      </c>
      <c r="D33" s="16">
        <v>1</v>
      </c>
      <c r="E33" s="64">
        <v>1</v>
      </c>
      <c r="F33" s="20" t="s">
        <v>42</v>
      </c>
    </row>
    <row r="34" spans="2:6" ht="15" customHeight="1">
      <c r="B34" s="15" t="s">
        <v>224</v>
      </c>
      <c r="C34" s="15" t="s">
        <v>204</v>
      </c>
      <c r="D34" s="16" t="s">
        <v>36</v>
      </c>
      <c r="E34" s="16" t="s">
        <v>36</v>
      </c>
      <c r="F34" s="20" t="s">
        <v>42</v>
      </c>
    </row>
    <row r="35" spans="2:6" ht="15" customHeight="1">
      <c r="B35" s="15" t="s">
        <v>68</v>
      </c>
      <c r="C35" s="15" t="s">
        <v>69</v>
      </c>
      <c r="D35" s="83">
        <v>0.7</v>
      </c>
      <c r="E35" s="19">
        <v>0.7</v>
      </c>
      <c r="F35" s="20" t="s">
        <v>42</v>
      </c>
    </row>
    <row r="36" spans="2:6" ht="15" customHeight="1">
      <c r="B36" s="166" t="s">
        <v>39</v>
      </c>
      <c r="C36" s="166"/>
      <c r="D36" s="166"/>
      <c r="E36" s="166"/>
      <c r="F36" s="166"/>
    </row>
    <row r="37" spans="2:6" ht="15" customHeight="1">
      <c r="B37" s="15" t="s">
        <v>200</v>
      </c>
      <c r="C37" s="15" t="s">
        <v>201</v>
      </c>
      <c r="D37" s="18">
        <v>0.64</v>
      </c>
      <c r="E37" s="19">
        <v>0.64</v>
      </c>
      <c r="F37" s="20" t="s">
        <v>42</v>
      </c>
    </row>
    <row r="38" spans="2:6" ht="15" customHeight="1">
      <c r="B38" s="166" t="s">
        <v>30</v>
      </c>
      <c r="C38" s="166"/>
      <c r="D38" s="166"/>
      <c r="E38" s="166"/>
      <c r="F38" s="166"/>
    </row>
    <row r="39" spans="2:6" ht="15" customHeight="1">
      <c r="B39" s="15" t="s">
        <v>194</v>
      </c>
      <c r="C39" s="15" t="s">
        <v>195</v>
      </c>
      <c r="D39" s="74">
        <v>0.2</v>
      </c>
      <c r="E39" s="16">
        <v>0.2</v>
      </c>
      <c r="F39" s="20" t="s">
        <v>42</v>
      </c>
    </row>
    <row r="40" spans="2:6" ht="15" customHeight="1">
      <c r="B40" s="15" t="s">
        <v>60</v>
      </c>
      <c r="C40" s="15" t="s">
        <v>61</v>
      </c>
      <c r="D40" s="16">
        <v>0.72</v>
      </c>
      <c r="E40" s="16">
        <v>0.72</v>
      </c>
      <c r="F40" s="20" t="s">
        <v>42</v>
      </c>
    </row>
    <row r="41" spans="2:6" ht="15" customHeight="1">
      <c r="B41" s="15" t="s">
        <v>221</v>
      </c>
      <c r="C41" s="15" t="s">
        <v>222</v>
      </c>
      <c r="D41" s="16">
        <v>1</v>
      </c>
      <c r="E41" s="16">
        <v>1</v>
      </c>
      <c r="F41" s="20" t="s">
        <v>42</v>
      </c>
    </row>
    <row r="42" spans="2:6" ht="15" customHeight="1">
      <c r="B42" s="15" t="s">
        <v>40</v>
      </c>
      <c r="C42" s="15" t="s">
        <v>41</v>
      </c>
      <c r="D42" s="75">
        <v>1.65</v>
      </c>
      <c r="E42" s="19">
        <v>1.65</v>
      </c>
      <c r="F42" s="20" t="s">
        <v>42</v>
      </c>
    </row>
    <row r="43" spans="2:6" ht="15" customHeight="1">
      <c r="B43" s="166" t="s">
        <v>33</v>
      </c>
      <c r="C43" s="166"/>
      <c r="D43" s="166"/>
      <c r="E43" s="166"/>
      <c r="F43" s="166"/>
    </row>
    <row r="44" spans="2:6" ht="15" customHeight="1">
      <c r="B44" s="15" t="s">
        <v>62</v>
      </c>
      <c r="C44" s="15" t="s">
        <v>64</v>
      </c>
      <c r="D44" s="16" t="s">
        <v>36</v>
      </c>
      <c r="E44" s="16" t="s">
        <v>36</v>
      </c>
      <c r="F44" s="20" t="s">
        <v>42</v>
      </c>
    </row>
    <row r="45" spans="2:6" ht="15" customHeight="1">
      <c r="B45" s="15" t="s">
        <v>63</v>
      </c>
      <c r="C45" s="15" t="s">
        <v>65</v>
      </c>
      <c r="D45" s="16" t="s">
        <v>36</v>
      </c>
      <c r="E45" s="16" t="s">
        <v>36</v>
      </c>
      <c r="F45" s="20" t="s">
        <v>42</v>
      </c>
    </row>
    <row r="46" spans="2:6" ht="15" customHeight="1">
      <c r="B46" s="15" t="s">
        <v>34</v>
      </c>
      <c r="C46" s="15" t="s">
        <v>35</v>
      </c>
      <c r="D46" s="16">
        <v>2.55</v>
      </c>
      <c r="E46" s="16">
        <v>2.55</v>
      </c>
      <c r="F46" s="20" t="s">
        <v>42</v>
      </c>
    </row>
    <row r="47" spans="2:6" ht="15" customHeight="1">
      <c r="B47" s="15" t="s">
        <v>83</v>
      </c>
      <c r="C47" s="15" t="s">
        <v>84</v>
      </c>
      <c r="D47" s="16" t="s">
        <v>36</v>
      </c>
      <c r="E47" s="16" t="s">
        <v>36</v>
      </c>
      <c r="F47" s="20" t="s">
        <v>42</v>
      </c>
    </row>
    <row r="48" spans="2:6" ht="15" customHeight="1">
      <c r="B48" s="15" t="s">
        <v>118</v>
      </c>
      <c r="C48" s="15" t="s">
        <v>119</v>
      </c>
      <c r="D48" s="16" t="s">
        <v>36</v>
      </c>
      <c r="E48" s="16" t="s">
        <v>36</v>
      </c>
      <c r="F48" s="20" t="s">
        <v>42</v>
      </c>
    </row>
    <row r="49" spans="2:6" ht="15" customHeight="1">
      <c r="B49" s="21" t="s">
        <v>143</v>
      </c>
      <c r="C49" s="15" t="s">
        <v>144</v>
      </c>
      <c r="D49" s="16" t="s">
        <v>36</v>
      </c>
      <c r="E49" s="16" t="s">
        <v>36</v>
      </c>
      <c r="F49" s="20" t="s">
        <v>42</v>
      </c>
    </row>
    <row r="50" spans="2:6" ht="15" customHeight="1">
      <c r="B50" s="21" t="s">
        <v>145</v>
      </c>
      <c r="C50" s="15" t="s">
        <v>146</v>
      </c>
      <c r="D50" s="16" t="s">
        <v>36</v>
      </c>
      <c r="E50" s="16" t="s">
        <v>36</v>
      </c>
      <c r="F50" s="20" t="s">
        <v>42</v>
      </c>
    </row>
    <row r="51" spans="2:6" ht="15" customHeight="1">
      <c r="B51" s="21" t="s">
        <v>261</v>
      </c>
      <c r="C51" s="63" t="s">
        <v>262</v>
      </c>
      <c r="D51" s="86">
        <v>1</v>
      </c>
      <c r="E51" s="86">
        <v>1</v>
      </c>
      <c r="F51" s="20" t="s">
        <v>42</v>
      </c>
    </row>
    <row r="52" spans="2:6" ht="15" customHeight="1">
      <c r="B52" s="21" t="s">
        <v>260</v>
      </c>
      <c r="C52" s="15" t="s">
        <v>142</v>
      </c>
      <c r="D52" s="85">
        <v>1</v>
      </c>
      <c r="E52" s="87">
        <v>1</v>
      </c>
      <c r="F52" s="20" t="s">
        <v>42</v>
      </c>
    </row>
    <row r="53" spans="2:6" ht="15" customHeight="1">
      <c r="B53" s="166" t="s">
        <v>25</v>
      </c>
      <c r="C53" s="166"/>
      <c r="D53" s="166"/>
      <c r="E53" s="166"/>
      <c r="F53" s="166"/>
    </row>
    <row r="54" spans="2:6" ht="15" customHeight="1">
      <c r="B54" s="15" t="s">
        <v>54</v>
      </c>
      <c r="C54" s="15" t="s">
        <v>55</v>
      </c>
      <c r="D54" s="16">
        <v>0.45</v>
      </c>
      <c r="E54" s="16">
        <v>0.45</v>
      </c>
      <c r="F54" s="20" t="s">
        <v>42</v>
      </c>
    </row>
    <row r="55" spans="2:6" ht="15" customHeight="1">
      <c r="B55" s="166" t="s">
        <v>27</v>
      </c>
      <c r="C55" s="166"/>
      <c r="D55" s="166"/>
      <c r="E55" s="166"/>
      <c r="F55" s="166"/>
    </row>
    <row r="56" spans="2:6" ht="15" customHeight="1">
      <c r="B56" s="15" t="s">
        <v>129</v>
      </c>
      <c r="C56" s="15" t="s">
        <v>130</v>
      </c>
      <c r="D56" s="16">
        <v>70</v>
      </c>
      <c r="E56" s="16">
        <v>70</v>
      </c>
      <c r="F56" s="20" t="s">
        <v>42</v>
      </c>
    </row>
  </sheetData>
  <sheetProtection/>
  <mergeCells count="14">
    <mergeCell ref="B1:F1"/>
    <mergeCell ref="B3:F3"/>
    <mergeCell ref="B28:F28"/>
    <mergeCell ref="B17:F17"/>
    <mergeCell ref="B14:F14"/>
    <mergeCell ref="B11:F11"/>
    <mergeCell ref="B21:F21"/>
    <mergeCell ref="B25:F25"/>
    <mergeCell ref="B30:F30"/>
    <mergeCell ref="B53:F53"/>
    <mergeCell ref="B43:F43"/>
    <mergeCell ref="B55:F55"/>
    <mergeCell ref="B38:F38"/>
    <mergeCell ref="B36:F36"/>
  </mergeCells>
  <printOptions/>
  <pageMargins left="0" right="0" top="0" bottom="0" header="0.31496062992126" footer="0.31496062992126"/>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F15"/>
  <sheetViews>
    <sheetView rightToLeft="1" zoomScalePageLayoutView="0" workbookViewId="0" topLeftCell="A16">
      <selection activeCell="A1" sqref="A1:F1"/>
    </sheetView>
  </sheetViews>
  <sheetFormatPr defaultColWidth="9.140625" defaultRowHeight="15"/>
  <cols>
    <col min="1" max="1" width="23.28125" style="2" customWidth="1"/>
    <col min="2" max="2" width="10.57421875" style="2" customWidth="1"/>
    <col min="3" max="3" width="9.421875" style="2" customWidth="1"/>
    <col min="4" max="4" width="14.57421875" style="2" customWidth="1"/>
    <col min="5" max="5" width="12.7109375" style="2" customWidth="1"/>
    <col min="6" max="6" width="27.7109375" style="2" customWidth="1"/>
    <col min="7" max="16384" width="9.00390625" style="2" customWidth="1"/>
  </cols>
  <sheetData>
    <row r="1" spans="1:6" ht="24" customHeight="1">
      <c r="A1" s="170" t="s">
        <v>273</v>
      </c>
      <c r="B1" s="170"/>
      <c r="C1" s="170"/>
      <c r="D1" s="170"/>
      <c r="E1" s="170"/>
      <c r="F1" s="170"/>
    </row>
    <row r="2" spans="1:6" ht="102.75" customHeight="1">
      <c r="A2" s="14" t="s">
        <v>31</v>
      </c>
      <c r="B2" s="169" t="s">
        <v>211</v>
      </c>
      <c r="C2" s="169"/>
      <c r="D2" s="169"/>
      <c r="E2" s="169"/>
      <c r="F2" s="169"/>
    </row>
    <row r="3" spans="1:6" ht="85.5" customHeight="1">
      <c r="A3" s="14" t="s">
        <v>70</v>
      </c>
      <c r="B3" s="169" t="s">
        <v>236</v>
      </c>
      <c r="C3" s="169"/>
      <c r="D3" s="169"/>
      <c r="E3" s="169"/>
      <c r="F3" s="169"/>
    </row>
    <row r="4" spans="1:6" ht="74.25" customHeight="1">
      <c r="A4" s="14" t="s">
        <v>47</v>
      </c>
      <c r="B4" s="169" t="s">
        <v>235</v>
      </c>
      <c r="C4" s="169"/>
      <c r="D4" s="169"/>
      <c r="E4" s="169"/>
      <c r="F4" s="169"/>
    </row>
    <row r="5" spans="1:6" ht="79.5" customHeight="1">
      <c r="A5" s="14" t="s">
        <v>46</v>
      </c>
      <c r="B5" s="169" t="s">
        <v>185</v>
      </c>
      <c r="C5" s="169"/>
      <c r="D5" s="169"/>
      <c r="E5" s="169"/>
      <c r="F5" s="169"/>
    </row>
    <row r="6" spans="1:6" ht="72" customHeight="1">
      <c r="A6" s="14" t="s">
        <v>48</v>
      </c>
      <c r="B6" s="169" t="s">
        <v>186</v>
      </c>
      <c r="C6" s="169"/>
      <c r="D6" s="169"/>
      <c r="E6" s="169"/>
      <c r="F6" s="169"/>
    </row>
    <row r="7" spans="1:6" ht="67.5" customHeight="1">
      <c r="A7" s="14" t="s">
        <v>45</v>
      </c>
      <c r="B7" s="169" t="s">
        <v>187</v>
      </c>
      <c r="C7" s="169"/>
      <c r="D7" s="169"/>
      <c r="E7" s="169"/>
      <c r="F7" s="169"/>
    </row>
    <row r="8" spans="1:6" ht="36" customHeight="1">
      <c r="A8" s="14" t="s">
        <v>43</v>
      </c>
      <c r="B8" s="169" t="s">
        <v>188</v>
      </c>
      <c r="C8" s="169"/>
      <c r="D8" s="169"/>
      <c r="E8" s="169"/>
      <c r="F8" s="169"/>
    </row>
    <row r="9" spans="1:6" ht="51.75" customHeight="1">
      <c r="A9" s="14" t="s">
        <v>44</v>
      </c>
      <c r="B9" s="169" t="s">
        <v>212</v>
      </c>
      <c r="C9" s="169"/>
      <c r="D9" s="169"/>
      <c r="E9" s="169"/>
      <c r="F9" s="169"/>
    </row>
    <row r="10" spans="1:6" ht="54" customHeight="1">
      <c r="A10" s="14" t="s">
        <v>53</v>
      </c>
      <c r="B10" s="169" t="s">
        <v>189</v>
      </c>
      <c r="C10" s="169"/>
      <c r="D10" s="169"/>
      <c r="E10" s="169"/>
      <c r="F10" s="169"/>
    </row>
    <row r="11" spans="1:6" ht="50.25" customHeight="1">
      <c r="A11" s="14" t="s">
        <v>88</v>
      </c>
      <c r="B11" s="169" t="s">
        <v>205</v>
      </c>
      <c r="C11" s="169"/>
      <c r="D11" s="169"/>
      <c r="E11" s="169"/>
      <c r="F11" s="169"/>
    </row>
    <row r="12" spans="1:6" ht="48" customHeight="1">
      <c r="A12" s="14" t="s">
        <v>87</v>
      </c>
      <c r="B12" s="169" t="s">
        <v>190</v>
      </c>
      <c r="C12" s="169"/>
      <c r="D12" s="169"/>
      <c r="E12" s="169"/>
      <c r="F12" s="169"/>
    </row>
    <row r="13" spans="1:6" ht="33.75" customHeight="1">
      <c r="A13" s="14" t="s">
        <v>109</v>
      </c>
      <c r="B13" s="169" t="s">
        <v>219</v>
      </c>
      <c r="C13" s="169"/>
      <c r="D13" s="169"/>
      <c r="E13" s="169"/>
      <c r="F13" s="169"/>
    </row>
    <row r="14" spans="1:6" ht="36" customHeight="1">
      <c r="A14" s="14" t="s">
        <v>50</v>
      </c>
      <c r="B14" s="169" t="s">
        <v>220</v>
      </c>
      <c r="C14" s="169"/>
      <c r="D14" s="169"/>
      <c r="E14" s="169"/>
      <c r="F14" s="169"/>
    </row>
    <row r="15" spans="1:6" ht="38.25" customHeight="1">
      <c r="A15" s="14" t="s">
        <v>110</v>
      </c>
      <c r="B15" s="169" t="s">
        <v>191</v>
      </c>
      <c r="C15" s="169"/>
      <c r="D15" s="169"/>
      <c r="E15" s="169"/>
      <c r="F15" s="169"/>
    </row>
  </sheetData>
  <sheetProtection/>
  <mergeCells count="15">
    <mergeCell ref="B10:F10"/>
    <mergeCell ref="B9:F9"/>
    <mergeCell ref="B7:F7"/>
    <mergeCell ref="B8:F8"/>
    <mergeCell ref="B2:F2"/>
    <mergeCell ref="B11:F11"/>
    <mergeCell ref="B13:F13"/>
    <mergeCell ref="B15:F15"/>
    <mergeCell ref="B14:F14"/>
    <mergeCell ref="B12:F12"/>
    <mergeCell ref="A1:F1"/>
    <mergeCell ref="B6:F6"/>
    <mergeCell ref="B3:F3"/>
    <mergeCell ref="B5:F5"/>
    <mergeCell ref="B4:F4"/>
  </mergeCells>
  <printOptions/>
  <pageMargins left="0" right="0" top="0" bottom="0" header="0.31496062992126" footer="0.31496062992126"/>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C1:D13"/>
  <sheetViews>
    <sheetView rightToLeft="1" zoomScalePageLayoutView="0" workbookViewId="0" topLeftCell="B1">
      <selection activeCell="F3" sqref="F3"/>
    </sheetView>
  </sheetViews>
  <sheetFormatPr defaultColWidth="9.140625" defaultRowHeight="60" customHeight="1"/>
  <cols>
    <col min="1" max="1" width="2.7109375" style="3" hidden="1" customWidth="1"/>
    <col min="2" max="2" width="0.9921875" style="3" customWidth="1"/>
    <col min="3" max="3" width="20.00390625" style="3" customWidth="1"/>
    <col min="4" max="4" width="84.00390625" style="3" customWidth="1"/>
    <col min="5" max="16384" width="9.00390625" style="3" customWidth="1"/>
  </cols>
  <sheetData>
    <row r="1" spans="3:4" s="6" customFormat="1" ht="37.5" customHeight="1">
      <c r="C1" s="171" t="s">
        <v>272</v>
      </c>
      <c r="D1" s="171"/>
    </row>
    <row r="2" spans="3:4" s="11" customFormat="1" ht="23.25" customHeight="1">
      <c r="C2" s="172" t="s">
        <v>37</v>
      </c>
      <c r="D2" s="173"/>
    </row>
    <row r="3" spans="3:4" s="11" customFormat="1" ht="96" customHeight="1">
      <c r="C3" s="62" t="s">
        <v>223</v>
      </c>
      <c r="D3" s="32" t="s">
        <v>251</v>
      </c>
    </row>
    <row r="4" spans="3:4" s="11" customFormat="1" ht="47.25" customHeight="1">
      <c r="C4" s="62" t="s">
        <v>267</v>
      </c>
      <c r="D4" s="32" t="s">
        <v>266</v>
      </c>
    </row>
    <row r="5" spans="3:4" s="11" customFormat="1" ht="56.25" customHeight="1">
      <c r="C5" s="62" t="s">
        <v>246</v>
      </c>
      <c r="D5" s="32" t="s">
        <v>247</v>
      </c>
    </row>
    <row r="6" spans="3:4" s="11" customFormat="1" ht="88.5" customHeight="1">
      <c r="C6" s="62" t="s">
        <v>254</v>
      </c>
      <c r="D6" s="32" t="s">
        <v>257</v>
      </c>
    </row>
    <row r="7" spans="3:4" s="11" customFormat="1" ht="72.75" customHeight="1">
      <c r="C7" s="62" t="s">
        <v>243</v>
      </c>
      <c r="D7" s="32" t="s">
        <v>252</v>
      </c>
    </row>
    <row r="8" spans="3:4" s="11" customFormat="1" ht="60.75" customHeight="1">
      <c r="C8" s="62" t="s">
        <v>244</v>
      </c>
      <c r="D8" s="32" t="s">
        <v>253</v>
      </c>
    </row>
    <row r="9" spans="3:4" s="93" customFormat="1" ht="30" customHeight="1">
      <c r="C9" s="172" t="s">
        <v>277</v>
      </c>
      <c r="D9" s="173"/>
    </row>
    <row r="10" spans="3:4" s="11" customFormat="1" ht="79.5" customHeight="1">
      <c r="C10" s="62" t="s">
        <v>256</v>
      </c>
      <c r="D10" s="32" t="s">
        <v>279</v>
      </c>
    </row>
    <row r="11" spans="3:4" s="7" customFormat="1" ht="28.5" customHeight="1">
      <c r="C11" s="174" t="s">
        <v>278</v>
      </c>
      <c r="D11" s="175"/>
    </row>
    <row r="12" spans="3:4" ht="41.25" customHeight="1">
      <c r="C12" s="31" t="s">
        <v>168</v>
      </c>
      <c r="D12" s="32" t="s">
        <v>242</v>
      </c>
    </row>
    <row r="13" spans="3:4" ht="62.25" customHeight="1">
      <c r="C13" s="31" t="s">
        <v>132</v>
      </c>
      <c r="D13" s="32" t="s">
        <v>248</v>
      </c>
    </row>
    <row r="14" ht="14.25"/>
  </sheetData>
  <sheetProtection/>
  <mergeCells count="4">
    <mergeCell ref="C1:D1"/>
    <mergeCell ref="C2:D2"/>
    <mergeCell ref="C11:D11"/>
    <mergeCell ref="C9:D9"/>
  </mergeCells>
  <printOptions/>
  <pageMargins left="0" right="0" top="0" bottom="0" header="0" footer="0"/>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2011-01-20T23:17:37Z</cp:lastPrinted>
  <dcterms:created xsi:type="dcterms:W3CDTF">2012-01-03T06:41:25Z</dcterms:created>
  <dcterms:modified xsi:type="dcterms:W3CDTF">2016-12-12T11:20:42Z</dcterms:modified>
  <cp:category/>
  <cp:version/>
  <cp:contentType/>
  <cp:contentStatus/>
</cp:coreProperties>
</file>